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RonkyleSoriano\Desktop\School Forms\"/>
    </mc:Choice>
  </mc:AlternateContent>
  <xr:revisionPtr revIDLastSave="0" documentId="13_ncr:1_{09734C26-028D-47F8-8D1E-3B63140CB107}" xr6:coauthVersionLast="47" xr6:coauthVersionMax="47" xr10:uidLastSave="{00000000-0000-0000-0000-000000000000}"/>
  <bookViews>
    <workbookView xWindow="-108" yWindow="-108" windowWidth="23256" windowHeight="12456" activeTab="3" xr2:uid="{00000000-000D-0000-FFFF-FFFF00000000}"/>
  </bookViews>
  <sheets>
    <sheet name="Home" sheetId="1" r:id="rId1"/>
    <sheet name="INPUT DATA" sheetId="2" r:id="rId2"/>
    <sheet name="School Data" sheetId="3" state="hidden" r:id="rId3"/>
    <sheet name="SF9 - KINDER" sheetId="7" r:id="rId4"/>
    <sheet name="TERM 1 SUMMARY" sheetId="4" r:id="rId5"/>
    <sheet name="TERM 2 SUMMARY" sheetId="12" r:id="rId6"/>
    <sheet name="TERM 3 SUMMARY" sheetId="13" r:id="rId7"/>
    <sheet name="KINDER - ATTENDANCE RECORD SUMM" sheetId="8" r:id="rId8"/>
    <sheet name="_SF9_LEARNER_LIST" sheetId="9" state="hidden" r:id="rId9"/>
  </sheets>
  <definedNames>
    <definedName name="_xlnm.Print_Area" localSheetId="3">'SF9 - KINDER'!$B$1:$S$159</definedName>
    <definedName name="SF9Learners">_SF9_LEARNER_LIST!$A$1:INDEX(_SF9_LEARNER_LIST!$A$1:$A$100,MAX(1,COUNTIF(_SF9_LEARNER_LIST!$A$1:$A$100,"?*")))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13" roundtripDataChecksum="PYrdZvOAy2GKi2Ugo3Uls5C4z1DVW8ZiEqlakUywLns="/>
    </ext>
  </extLst>
</workbook>
</file>

<file path=xl/calcChain.xml><?xml version="1.0" encoding="utf-8"?>
<calcChain xmlns="http://schemas.openxmlformats.org/spreadsheetml/2006/main">
  <c r="E20" i="7" l="1"/>
  <c r="J20" i="7"/>
  <c r="H114" i="13" l="1"/>
  <c r="L114" i="13" s="1"/>
  <c r="F114" i="13"/>
  <c r="C114" i="13"/>
  <c r="H113" i="13"/>
  <c r="K113" i="13" s="1"/>
  <c r="F113" i="13"/>
  <c r="C113" i="13"/>
  <c r="K112" i="13"/>
  <c r="H112" i="13"/>
  <c r="J112" i="13" s="1"/>
  <c r="F112" i="13"/>
  <c r="C112" i="13"/>
  <c r="H111" i="13"/>
  <c r="I111" i="13" s="1"/>
  <c r="F111" i="13"/>
  <c r="C111" i="13"/>
  <c r="H110" i="13"/>
  <c r="L110" i="13" s="1"/>
  <c r="F110" i="13"/>
  <c r="C110" i="13"/>
  <c r="H109" i="13"/>
  <c r="L109" i="13" s="1"/>
  <c r="F109" i="13"/>
  <c r="C109" i="13"/>
  <c r="H108" i="13"/>
  <c r="J108" i="13" s="1"/>
  <c r="F108" i="13"/>
  <c r="C108" i="13"/>
  <c r="H107" i="13"/>
  <c r="J107" i="13" s="1"/>
  <c r="F107" i="13"/>
  <c r="C107" i="13"/>
  <c r="H106" i="13"/>
  <c r="L106" i="13" s="1"/>
  <c r="F106" i="13"/>
  <c r="C106" i="13"/>
  <c r="H105" i="13"/>
  <c r="K105" i="13" s="1"/>
  <c r="F105" i="13"/>
  <c r="C105" i="13"/>
  <c r="H104" i="13"/>
  <c r="J104" i="13" s="1"/>
  <c r="F104" i="13"/>
  <c r="C104" i="13"/>
  <c r="H103" i="13"/>
  <c r="I103" i="13" s="1"/>
  <c r="F103" i="13"/>
  <c r="C103" i="13"/>
  <c r="L102" i="13"/>
  <c r="K102" i="13"/>
  <c r="J102" i="13"/>
  <c r="I102" i="13"/>
  <c r="H102" i="13"/>
  <c r="F102" i="13"/>
  <c r="C102" i="13"/>
  <c r="I101" i="13"/>
  <c r="H101" i="13"/>
  <c r="L101" i="13" s="1"/>
  <c r="F101" i="13"/>
  <c r="C101" i="13"/>
  <c r="H100" i="13"/>
  <c r="J100" i="13" s="1"/>
  <c r="F100" i="13"/>
  <c r="C100" i="13"/>
  <c r="H99" i="13"/>
  <c r="J99" i="13" s="1"/>
  <c r="F99" i="13"/>
  <c r="C99" i="13"/>
  <c r="H98" i="13"/>
  <c r="L98" i="13" s="1"/>
  <c r="F98" i="13"/>
  <c r="C98" i="13"/>
  <c r="H97" i="13"/>
  <c r="K97" i="13" s="1"/>
  <c r="F97" i="13"/>
  <c r="C97" i="13"/>
  <c r="L96" i="13"/>
  <c r="K96" i="13"/>
  <c r="H96" i="13"/>
  <c r="J96" i="13" s="1"/>
  <c r="F96" i="13"/>
  <c r="C96" i="13"/>
  <c r="J95" i="13"/>
  <c r="H95" i="13"/>
  <c r="I95" i="13" s="1"/>
  <c r="F95" i="13"/>
  <c r="C95" i="13"/>
  <c r="L94" i="13"/>
  <c r="K94" i="13"/>
  <c r="H94" i="13"/>
  <c r="J94" i="13" s="1"/>
  <c r="F94" i="13"/>
  <c r="C94" i="13"/>
  <c r="H93" i="13"/>
  <c r="L93" i="13" s="1"/>
  <c r="F93" i="13"/>
  <c r="C93" i="13"/>
  <c r="H92" i="13"/>
  <c r="J92" i="13" s="1"/>
  <c r="F92" i="13"/>
  <c r="C92" i="13"/>
  <c r="H91" i="13"/>
  <c r="I91" i="13" s="1"/>
  <c r="F91" i="13"/>
  <c r="C91" i="13"/>
  <c r="H90" i="13"/>
  <c r="L90" i="13" s="1"/>
  <c r="F90" i="13"/>
  <c r="C90" i="13"/>
  <c r="H89" i="13"/>
  <c r="K89" i="13" s="1"/>
  <c r="F89" i="13"/>
  <c r="C89" i="13"/>
  <c r="H88" i="13"/>
  <c r="J88" i="13" s="1"/>
  <c r="F88" i="13"/>
  <c r="C88" i="13"/>
  <c r="H87" i="13"/>
  <c r="I87" i="13" s="1"/>
  <c r="F87" i="13"/>
  <c r="C87" i="13"/>
  <c r="L86" i="13"/>
  <c r="I86" i="13"/>
  <c r="H86" i="13"/>
  <c r="K86" i="13" s="1"/>
  <c r="F86" i="13"/>
  <c r="C86" i="13"/>
  <c r="J85" i="13"/>
  <c r="I85" i="13"/>
  <c r="H85" i="13"/>
  <c r="L85" i="13" s="1"/>
  <c r="F85" i="13"/>
  <c r="C85" i="13"/>
  <c r="H84" i="13"/>
  <c r="K84" i="13" s="1"/>
  <c r="F84" i="13"/>
  <c r="C84" i="13"/>
  <c r="H83" i="13"/>
  <c r="L83" i="13" s="1"/>
  <c r="F83" i="13"/>
  <c r="C83" i="13"/>
  <c r="H82" i="13"/>
  <c r="L82" i="13" s="1"/>
  <c r="F82" i="13"/>
  <c r="C82" i="13"/>
  <c r="H81" i="13"/>
  <c r="K81" i="13" s="1"/>
  <c r="F81" i="13"/>
  <c r="C81" i="13"/>
  <c r="K80" i="13"/>
  <c r="H80" i="13"/>
  <c r="J80" i="13" s="1"/>
  <c r="F80" i="13"/>
  <c r="C80" i="13"/>
  <c r="J79" i="13"/>
  <c r="H79" i="13"/>
  <c r="I79" i="13" s="1"/>
  <c r="F79" i="13"/>
  <c r="C79" i="13"/>
  <c r="J78" i="13"/>
  <c r="I78" i="13"/>
  <c r="H78" i="13"/>
  <c r="L78" i="13" s="1"/>
  <c r="F78" i="13"/>
  <c r="C78" i="13"/>
  <c r="H77" i="13"/>
  <c r="L77" i="13" s="1"/>
  <c r="F77" i="13"/>
  <c r="C77" i="13"/>
  <c r="H76" i="13"/>
  <c r="K76" i="13" s="1"/>
  <c r="F76" i="13"/>
  <c r="C76" i="13"/>
  <c r="H75" i="13"/>
  <c r="L75" i="13" s="1"/>
  <c r="F75" i="13"/>
  <c r="C75" i="13"/>
  <c r="H74" i="13"/>
  <c r="L74" i="13" s="1"/>
  <c r="F74" i="13"/>
  <c r="C74" i="13"/>
  <c r="H73" i="13"/>
  <c r="K73" i="13" s="1"/>
  <c r="F73" i="13"/>
  <c r="C73" i="13"/>
  <c r="L72" i="13"/>
  <c r="K72" i="13"/>
  <c r="H72" i="13"/>
  <c r="J72" i="13" s="1"/>
  <c r="F72" i="13"/>
  <c r="C72" i="13"/>
  <c r="K71" i="13"/>
  <c r="J71" i="13"/>
  <c r="H71" i="13"/>
  <c r="I71" i="13" s="1"/>
  <c r="F71" i="13"/>
  <c r="C71" i="13"/>
  <c r="K70" i="13"/>
  <c r="H70" i="13"/>
  <c r="L70" i="13" s="1"/>
  <c r="F70" i="13"/>
  <c r="C70" i="13"/>
  <c r="I69" i="13"/>
  <c r="H69" i="13"/>
  <c r="L69" i="13" s="1"/>
  <c r="F69" i="13"/>
  <c r="C69" i="13"/>
  <c r="H68" i="13"/>
  <c r="K68" i="13" s="1"/>
  <c r="F68" i="13"/>
  <c r="C68" i="13"/>
  <c r="H67" i="13"/>
  <c r="L67" i="13" s="1"/>
  <c r="F67" i="13"/>
  <c r="C67" i="13"/>
  <c r="H66" i="13"/>
  <c r="L66" i="13" s="1"/>
  <c r="F66" i="13"/>
  <c r="C66" i="13"/>
  <c r="H64" i="13"/>
  <c r="K64" i="13" s="1"/>
  <c r="F64" i="13"/>
  <c r="C64" i="13"/>
  <c r="L63" i="13"/>
  <c r="H63" i="13"/>
  <c r="J63" i="13" s="1"/>
  <c r="F63" i="13"/>
  <c r="C63" i="13"/>
  <c r="H62" i="13"/>
  <c r="I62" i="13" s="1"/>
  <c r="F62" i="13"/>
  <c r="C62" i="13"/>
  <c r="K61" i="13"/>
  <c r="H61" i="13"/>
  <c r="L61" i="13" s="1"/>
  <c r="F61" i="13"/>
  <c r="C61" i="13"/>
  <c r="L60" i="13"/>
  <c r="K60" i="13"/>
  <c r="J60" i="13"/>
  <c r="H60" i="13"/>
  <c r="I60" i="13" s="1"/>
  <c r="F60" i="13"/>
  <c r="C60" i="13"/>
  <c r="H59" i="13"/>
  <c r="K59" i="13" s="1"/>
  <c r="F59" i="13"/>
  <c r="C59" i="13"/>
  <c r="H58" i="13"/>
  <c r="I58" i="13" s="1"/>
  <c r="F58" i="13"/>
  <c r="C58" i="13"/>
  <c r="H57" i="13"/>
  <c r="L57" i="13" s="1"/>
  <c r="F57" i="13"/>
  <c r="C57" i="13"/>
  <c r="H56" i="13"/>
  <c r="K56" i="13" s="1"/>
  <c r="F56" i="13"/>
  <c r="C56" i="13"/>
  <c r="H55" i="13"/>
  <c r="J55" i="13" s="1"/>
  <c r="F55" i="13"/>
  <c r="C55" i="13"/>
  <c r="L54" i="13"/>
  <c r="K54" i="13"/>
  <c r="J54" i="13"/>
  <c r="H54" i="13"/>
  <c r="I54" i="13" s="1"/>
  <c r="F54" i="13"/>
  <c r="C54" i="13"/>
  <c r="L53" i="13"/>
  <c r="I53" i="13"/>
  <c r="H53" i="13"/>
  <c r="K53" i="13" s="1"/>
  <c r="F53" i="13"/>
  <c r="C53" i="13"/>
  <c r="L52" i="13"/>
  <c r="K52" i="13"/>
  <c r="H52" i="13"/>
  <c r="J52" i="13" s="1"/>
  <c r="F52" i="13"/>
  <c r="C52" i="13"/>
  <c r="H51" i="13"/>
  <c r="J51" i="13" s="1"/>
  <c r="F51" i="13"/>
  <c r="C51" i="13"/>
  <c r="H50" i="13"/>
  <c r="L50" i="13" s="1"/>
  <c r="F50" i="13"/>
  <c r="C50" i="13"/>
  <c r="H49" i="13"/>
  <c r="L49" i="13" s="1"/>
  <c r="F49" i="13"/>
  <c r="C49" i="13"/>
  <c r="H48" i="13"/>
  <c r="K48" i="13" s="1"/>
  <c r="F48" i="13"/>
  <c r="C48" i="13"/>
  <c r="K47" i="13"/>
  <c r="H47" i="13"/>
  <c r="J47" i="13" s="1"/>
  <c r="F47" i="13"/>
  <c r="C47" i="13"/>
  <c r="L46" i="13"/>
  <c r="K46" i="13"/>
  <c r="H46" i="13"/>
  <c r="I46" i="13" s="1"/>
  <c r="F46" i="13"/>
  <c r="C46" i="13"/>
  <c r="H45" i="13"/>
  <c r="L45" i="13" s="1"/>
  <c r="F45" i="13"/>
  <c r="C45" i="13"/>
  <c r="L44" i="13"/>
  <c r="H44" i="13"/>
  <c r="K44" i="13" s="1"/>
  <c r="F44" i="13"/>
  <c r="C44" i="13"/>
  <c r="H43" i="13"/>
  <c r="J43" i="13" s="1"/>
  <c r="F43" i="13"/>
  <c r="C43" i="13"/>
  <c r="H42" i="13"/>
  <c r="J42" i="13" s="1"/>
  <c r="F42" i="13"/>
  <c r="C42" i="13"/>
  <c r="H41" i="13"/>
  <c r="L41" i="13" s="1"/>
  <c r="F41" i="13"/>
  <c r="C41" i="13"/>
  <c r="H40" i="13"/>
  <c r="K40" i="13" s="1"/>
  <c r="F40" i="13"/>
  <c r="C40" i="13"/>
  <c r="H39" i="13"/>
  <c r="J39" i="13" s="1"/>
  <c r="F39" i="13"/>
  <c r="C39" i="13"/>
  <c r="L38" i="13"/>
  <c r="H38" i="13"/>
  <c r="I38" i="13" s="1"/>
  <c r="F38" i="13"/>
  <c r="C38" i="13"/>
  <c r="H37" i="13"/>
  <c r="L37" i="13" s="1"/>
  <c r="F37" i="13"/>
  <c r="C37" i="13"/>
  <c r="K36" i="13"/>
  <c r="J36" i="13"/>
  <c r="I36" i="13"/>
  <c r="H36" i="13"/>
  <c r="L36" i="13" s="1"/>
  <c r="F36" i="13"/>
  <c r="C36" i="13"/>
  <c r="H35" i="13"/>
  <c r="K35" i="13" s="1"/>
  <c r="F35" i="13"/>
  <c r="C35" i="13"/>
  <c r="H34" i="13"/>
  <c r="L34" i="13" s="1"/>
  <c r="F34" i="13"/>
  <c r="C34" i="13"/>
  <c r="H33" i="13"/>
  <c r="L33" i="13" s="1"/>
  <c r="F33" i="13"/>
  <c r="C33" i="13"/>
  <c r="H32" i="13"/>
  <c r="K32" i="13" s="1"/>
  <c r="F32" i="13"/>
  <c r="C32" i="13"/>
  <c r="H31" i="13"/>
  <c r="J31" i="13" s="1"/>
  <c r="F31" i="13"/>
  <c r="C31" i="13"/>
  <c r="H30" i="13"/>
  <c r="I30" i="13" s="1"/>
  <c r="F30" i="13"/>
  <c r="C30" i="13"/>
  <c r="L29" i="13"/>
  <c r="J29" i="13"/>
  <c r="I29" i="13"/>
  <c r="H29" i="13"/>
  <c r="K29" i="13" s="1"/>
  <c r="F29" i="13"/>
  <c r="C29" i="13"/>
  <c r="L28" i="13"/>
  <c r="K28" i="13"/>
  <c r="J28" i="13"/>
  <c r="H28" i="13"/>
  <c r="I28" i="13" s="1"/>
  <c r="F28" i="13"/>
  <c r="C28" i="13"/>
  <c r="H27" i="13"/>
  <c r="K27" i="13" s="1"/>
  <c r="F27" i="13"/>
  <c r="C27" i="13"/>
  <c r="H26" i="13"/>
  <c r="L26" i="13" s="1"/>
  <c r="F26" i="13"/>
  <c r="C26" i="13"/>
  <c r="H25" i="13"/>
  <c r="L25" i="13" s="1"/>
  <c r="F25" i="13"/>
  <c r="C25" i="13"/>
  <c r="H24" i="13"/>
  <c r="K24" i="13" s="1"/>
  <c r="F24" i="13"/>
  <c r="C24" i="13"/>
  <c r="L23" i="13"/>
  <c r="K23" i="13"/>
  <c r="H23" i="13"/>
  <c r="J23" i="13" s="1"/>
  <c r="F23" i="13"/>
  <c r="C23" i="13"/>
  <c r="H22" i="13"/>
  <c r="L22" i="13" s="1"/>
  <c r="F22" i="13"/>
  <c r="C22" i="13"/>
  <c r="H21" i="13"/>
  <c r="L21" i="13" s="1"/>
  <c r="F21" i="13"/>
  <c r="C21" i="13"/>
  <c r="H20" i="13"/>
  <c r="K20" i="13" s="1"/>
  <c r="F20" i="13"/>
  <c r="C20" i="13"/>
  <c r="H19" i="13"/>
  <c r="K19" i="13" s="1"/>
  <c r="F19" i="13"/>
  <c r="C19" i="13"/>
  <c r="H18" i="13"/>
  <c r="L18" i="13" s="1"/>
  <c r="F18" i="13"/>
  <c r="C18" i="13"/>
  <c r="H17" i="13"/>
  <c r="L17" i="13" s="1"/>
  <c r="F17" i="13"/>
  <c r="C17" i="13"/>
  <c r="H16" i="13"/>
  <c r="K16" i="13" s="1"/>
  <c r="F16" i="13"/>
  <c r="C16" i="13"/>
  <c r="R10" i="13"/>
  <c r="AH9" i="13"/>
  <c r="R9" i="13"/>
  <c r="T6" i="13"/>
  <c r="K6" i="13"/>
  <c r="E6" i="13"/>
  <c r="K5" i="13"/>
  <c r="E5" i="13"/>
  <c r="H114" i="12"/>
  <c r="L114" i="12" s="1"/>
  <c r="F114" i="12"/>
  <c r="C114" i="12"/>
  <c r="H113" i="12"/>
  <c r="K113" i="12" s="1"/>
  <c r="F113" i="12"/>
  <c r="C113" i="12"/>
  <c r="H112" i="12"/>
  <c r="J112" i="12" s="1"/>
  <c r="F112" i="12"/>
  <c r="C112" i="12"/>
  <c r="H111" i="12"/>
  <c r="I111" i="12" s="1"/>
  <c r="F111" i="12"/>
  <c r="C111" i="12"/>
  <c r="L110" i="12"/>
  <c r="K110" i="12"/>
  <c r="H110" i="12"/>
  <c r="J110" i="12" s="1"/>
  <c r="F110" i="12"/>
  <c r="C110" i="12"/>
  <c r="H109" i="12"/>
  <c r="L109" i="12" s="1"/>
  <c r="F109" i="12"/>
  <c r="C109" i="12"/>
  <c r="H108" i="12"/>
  <c r="J108" i="12" s="1"/>
  <c r="F108" i="12"/>
  <c r="C108" i="12"/>
  <c r="H107" i="12"/>
  <c r="J107" i="12" s="1"/>
  <c r="F107" i="12"/>
  <c r="C107" i="12"/>
  <c r="H106" i="12"/>
  <c r="L106" i="12" s="1"/>
  <c r="F106" i="12"/>
  <c r="C106" i="12"/>
  <c r="H105" i="12"/>
  <c r="K105" i="12" s="1"/>
  <c r="F105" i="12"/>
  <c r="C105" i="12"/>
  <c r="H104" i="12"/>
  <c r="J104" i="12" s="1"/>
  <c r="F104" i="12"/>
  <c r="C104" i="12"/>
  <c r="H103" i="12"/>
  <c r="I103" i="12" s="1"/>
  <c r="F103" i="12"/>
  <c r="C103" i="12"/>
  <c r="L102" i="12"/>
  <c r="K102" i="12"/>
  <c r="I102" i="12"/>
  <c r="H102" i="12"/>
  <c r="J102" i="12" s="1"/>
  <c r="F102" i="12"/>
  <c r="C102" i="12"/>
  <c r="H101" i="12"/>
  <c r="L101" i="12" s="1"/>
  <c r="F101" i="12"/>
  <c r="C101" i="12"/>
  <c r="H100" i="12"/>
  <c r="I100" i="12" s="1"/>
  <c r="F100" i="12"/>
  <c r="C100" i="12"/>
  <c r="H99" i="12"/>
  <c r="L99" i="12" s="1"/>
  <c r="F99" i="12"/>
  <c r="C99" i="12"/>
  <c r="H98" i="12"/>
  <c r="L98" i="12" s="1"/>
  <c r="F98" i="12"/>
  <c r="C98" i="12"/>
  <c r="H97" i="12"/>
  <c r="K97" i="12" s="1"/>
  <c r="F97" i="12"/>
  <c r="C97" i="12"/>
  <c r="H96" i="12"/>
  <c r="J96" i="12" s="1"/>
  <c r="F96" i="12"/>
  <c r="C96" i="12"/>
  <c r="H95" i="12"/>
  <c r="I95" i="12" s="1"/>
  <c r="F95" i="12"/>
  <c r="C95" i="12"/>
  <c r="L94" i="12"/>
  <c r="K94" i="12"/>
  <c r="I94" i="12"/>
  <c r="H94" i="12"/>
  <c r="J94" i="12" s="1"/>
  <c r="F94" i="12"/>
  <c r="C94" i="12"/>
  <c r="H93" i="12"/>
  <c r="L93" i="12" s="1"/>
  <c r="F93" i="12"/>
  <c r="C93" i="12"/>
  <c r="H92" i="12"/>
  <c r="K92" i="12" s="1"/>
  <c r="F92" i="12"/>
  <c r="C92" i="12"/>
  <c r="H91" i="12"/>
  <c r="L91" i="12" s="1"/>
  <c r="F91" i="12"/>
  <c r="C91" i="12"/>
  <c r="H90" i="12"/>
  <c r="L90" i="12" s="1"/>
  <c r="F90" i="12"/>
  <c r="C90" i="12"/>
  <c r="H89" i="12"/>
  <c r="K89" i="12" s="1"/>
  <c r="F89" i="12"/>
  <c r="C89" i="12"/>
  <c r="L88" i="12"/>
  <c r="K88" i="12"/>
  <c r="H88" i="12"/>
  <c r="J88" i="12" s="1"/>
  <c r="F88" i="12"/>
  <c r="C88" i="12"/>
  <c r="J87" i="12"/>
  <c r="H87" i="12"/>
  <c r="I87" i="12" s="1"/>
  <c r="F87" i="12"/>
  <c r="C87" i="12"/>
  <c r="L86" i="12"/>
  <c r="H86" i="12"/>
  <c r="K86" i="12" s="1"/>
  <c r="F86" i="12"/>
  <c r="C86" i="12"/>
  <c r="H85" i="12"/>
  <c r="L85" i="12" s="1"/>
  <c r="F85" i="12"/>
  <c r="C85" i="12"/>
  <c r="H84" i="12"/>
  <c r="J84" i="12" s="1"/>
  <c r="F84" i="12"/>
  <c r="C84" i="12"/>
  <c r="H83" i="12"/>
  <c r="J83" i="12" s="1"/>
  <c r="F83" i="12"/>
  <c r="C83" i="12"/>
  <c r="H82" i="12"/>
  <c r="L82" i="12" s="1"/>
  <c r="F82" i="12"/>
  <c r="C82" i="12"/>
  <c r="H81" i="12"/>
  <c r="K81" i="12" s="1"/>
  <c r="F81" i="12"/>
  <c r="C81" i="12"/>
  <c r="H80" i="12"/>
  <c r="J80" i="12" s="1"/>
  <c r="F80" i="12"/>
  <c r="C80" i="12"/>
  <c r="H79" i="12"/>
  <c r="I79" i="12" s="1"/>
  <c r="F79" i="12"/>
  <c r="C79" i="12"/>
  <c r="I78" i="12"/>
  <c r="H78" i="12"/>
  <c r="L78" i="12" s="1"/>
  <c r="F78" i="12"/>
  <c r="C78" i="12"/>
  <c r="J77" i="12"/>
  <c r="I77" i="12"/>
  <c r="H77" i="12"/>
  <c r="L77" i="12" s="1"/>
  <c r="F77" i="12"/>
  <c r="C77" i="12"/>
  <c r="H76" i="12"/>
  <c r="K76" i="12" s="1"/>
  <c r="F76" i="12"/>
  <c r="C76" i="12"/>
  <c r="H75" i="12"/>
  <c r="I75" i="12" s="1"/>
  <c r="F75" i="12"/>
  <c r="C75" i="12"/>
  <c r="H74" i="12"/>
  <c r="L74" i="12" s="1"/>
  <c r="F74" i="12"/>
  <c r="C74" i="12"/>
  <c r="H73" i="12"/>
  <c r="K73" i="12" s="1"/>
  <c r="F73" i="12"/>
  <c r="C73" i="12"/>
  <c r="K72" i="12"/>
  <c r="H72" i="12"/>
  <c r="J72" i="12" s="1"/>
  <c r="F72" i="12"/>
  <c r="C72" i="12"/>
  <c r="H71" i="12"/>
  <c r="I71" i="12" s="1"/>
  <c r="F71" i="12"/>
  <c r="C71" i="12"/>
  <c r="J70" i="12"/>
  <c r="I70" i="12"/>
  <c r="H70" i="12"/>
  <c r="L70" i="12" s="1"/>
  <c r="F70" i="12"/>
  <c r="C70" i="12"/>
  <c r="L69" i="12"/>
  <c r="K69" i="12"/>
  <c r="J69" i="12"/>
  <c r="H69" i="12"/>
  <c r="I69" i="12" s="1"/>
  <c r="F69" i="12"/>
  <c r="C69" i="12"/>
  <c r="H68" i="12"/>
  <c r="I68" i="12" s="1"/>
  <c r="F68" i="12"/>
  <c r="C68" i="12"/>
  <c r="H67" i="12"/>
  <c r="I67" i="12" s="1"/>
  <c r="F67" i="12"/>
  <c r="C67" i="12"/>
  <c r="H66" i="12"/>
  <c r="L66" i="12" s="1"/>
  <c r="F66" i="12"/>
  <c r="C66" i="12"/>
  <c r="H64" i="12"/>
  <c r="K64" i="12" s="1"/>
  <c r="F64" i="12"/>
  <c r="C64" i="12"/>
  <c r="L63" i="12"/>
  <c r="K63" i="12"/>
  <c r="H63" i="12"/>
  <c r="J63" i="12" s="1"/>
  <c r="F63" i="12"/>
  <c r="C63" i="12"/>
  <c r="K62" i="12"/>
  <c r="J62" i="12"/>
  <c r="H62" i="12"/>
  <c r="I62" i="12" s="1"/>
  <c r="F62" i="12"/>
  <c r="C62" i="12"/>
  <c r="K61" i="12"/>
  <c r="H61" i="12"/>
  <c r="L61" i="12" s="1"/>
  <c r="F61" i="12"/>
  <c r="C61" i="12"/>
  <c r="L60" i="12"/>
  <c r="K60" i="12"/>
  <c r="J60" i="12"/>
  <c r="H60" i="12"/>
  <c r="I60" i="12" s="1"/>
  <c r="F60" i="12"/>
  <c r="C60" i="12"/>
  <c r="H59" i="12"/>
  <c r="I59" i="12" s="1"/>
  <c r="F59" i="12"/>
  <c r="C59" i="12"/>
  <c r="H58" i="12"/>
  <c r="I58" i="12" s="1"/>
  <c r="F58" i="12"/>
  <c r="C58" i="12"/>
  <c r="H57" i="12"/>
  <c r="L57" i="12" s="1"/>
  <c r="F57" i="12"/>
  <c r="C57" i="12"/>
  <c r="H56" i="12"/>
  <c r="K56" i="12" s="1"/>
  <c r="F56" i="12"/>
  <c r="C56" i="12"/>
  <c r="H55" i="12"/>
  <c r="J55" i="12" s="1"/>
  <c r="F55" i="12"/>
  <c r="C55" i="12"/>
  <c r="L54" i="12"/>
  <c r="K54" i="12"/>
  <c r="J54" i="12"/>
  <c r="H54" i="12"/>
  <c r="I54" i="12" s="1"/>
  <c r="F54" i="12"/>
  <c r="C54" i="12"/>
  <c r="H53" i="12"/>
  <c r="L53" i="12" s="1"/>
  <c r="F53" i="12"/>
  <c r="C53" i="12"/>
  <c r="L52" i="12"/>
  <c r="K52" i="12"/>
  <c r="H52" i="12"/>
  <c r="J52" i="12" s="1"/>
  <c r="F52" i="12"/>
  <c r="C52" i="12"/>
  <c r="H51" i="12"/>
  <c r="I51" i="12" s="1"/>
  <c r="F51" i="12"/>
  <c r="C51" i="12"/>
  <c r="H50" i="12"/>
  <c r="J50" i="12" s="1"/>
  <c r="F50" i="12"/>
  <c r="C50" i="12"/>
  <c r="H49" i="12"/>
  <c r="L49" i="12" s="1"/>
  <c r="F49" i="12"/>
  <c r="C49" i="12"/>
  <c r="H48" i="12"/>
  <c r="K48" i="12" s="1"/>
  <c r="F48" i="12"/>
  <c r="C48" i="12"/>
  <c r="H47" i="12"/>
  <c r="J47" i="12" s="1"/>
  <c r="F47" i="12"/>
  <c r="C47" i="12"/>
  <c r="L46" i="12"/>
  <c r="K46" i="12"/>
  <c r="H46" i="12"/>
  <c r="I46" i="12" s="1"/>
  <c r="F46" i="12"/>
  <c r="C46" i="12"/>
  <c r="H45" i="12"/>
  <c r="L45" i="12" s="1"/>
  <c r="F45" i="12"/>
  <c r="C45" i="12"/>
  <c r="L44" i="12"/>
  <c r="H44" i="12"/>
  <c r="K44" i="12" s="1"/>
  <c r="F44" i="12"/>
  <c r="C44" i="12"/>
  <c r="H43" i="12"/>
  <c r="L43" i="12" s="1"/>
  <c r="F43" i="12"/>
  <c r="C43" i="12"/>
  <c r="H42" i="12"/>
  <c r="L42" i="12" s="1"/>
  <c r="F42" i="12"/>
  <c r="C42" i="12"/>
  <c r="H41" i="12"/>
  <c r="L41" i="12" s="1"/>
  <c r="F41" i="12"/>
  <c r="C41" i="12"/>
  <c r="H40" i="12"/>
  <c r="K40" i="12" s="1"/>
  <c r="F40" i="12"/>
  <c r="C40" i="12"/>
  <c r="H39" i="12"/>
  <c r="J39" i="12" s="1"/>
  <c r="F39" i="12"/>
  <c r="C39" i="12"/>
  <c r="L38" i="12"/>
  <c r="H38" i="12"/>
  <c r="I38" i="12" s="1"/>
  <c r="F38" i="12"/>
  <c r="C38" i="12"/>
  <c r="H37" i="12"/>
  <c r="J37" i="12" s="1"/>
  <c r="F37" i="12"/>
  <c r="C37" i="12"/>
  <c r="H36" i="12"/>
  <c r="L36" i="12" s="1"/>
  <c r="F36" i="12"/>
  <c r="C36" i="12"/>
  <c r="H35" i="12"/>
  <c r="I35" i="12" s="1"/>
  <c r="F35" i="12"/>
  <c r="C35" i="12"/>
  <c r="H34" i="12"/>
  <c r="L34" i="12" s="1"/>
  <c r="F34" i="12"/>
  <c r="C34" i="12"/>
  <c r="H33" i="12"/>
  <c r="L33" i="12" s="1"/>
  <c r="F33" i="12"/>
  <c r="C33" i="12"/>
  <c r="H32" i="12"/>
  <c r="K32" i="12" s="1"/>
  <c r="F32" i="12"/>
  <c r="C32" i="12"/>
  <c r="H31" i="12"/>
  <c r="J31" i="12" s="1"/>
  <c r="F31" i="12"/>
  <c r="C31" i="12"/>
  <c r="H30" i="12"/>
  <c r="I30" i="12" s="1"/>
  <c r="F30" i="12"/>
  <c r="C30" i="12"/>
  <c r="H29" i="12"/>
  <c r="K29" i="12" s="1"/>
  <c r="F29" i="12"/>
  <c r="C29" i="12"/>
  <c r="K28" i="12"/>
  <c r="J28" i="12"/>
  <c r="I28" i="12"/>
  <c r="H28" i="12"/>
  <c r="L28" i="12" s="1"/>
  <c r="F28" i="12"/>
  <c r="C28" i="12"/>
  <c r="H27" i="12"/>
  <c r="L27" i="12" s="1"/>
  <c r="F27" i="12"/>
  <c r="C27" i="12"/>
  <c r="H26" i="12"/>
  <c r="J26" i="12" s="1"/>
  <c r="F26" i="12"/>
  <c r="C26" i="12"/>
  <c r="H25" i="12"/>
  <c r="L25" i="12" s="1"/>
  <c r="F25" i="12"/>
  <c r="C25" i="12"/>
  <c r="H24" i="12"/>
  <c r="K24" i="12" s="1"/>
  <c r="F24" i="12"/>
  <c r="C24" i="12"/>
  <c r="H23" i="12"/>
  <c r="J23" i="12" s="1"/>
  <c r="F23" i="12"/>
  <c r="C23" i="12"/>
  <c r="H22" i="12"/>
  <c r="I22" i="12" s="1"/>
  <c r="F22" i="12"/>
  <c r="C22" i="12"/>
  <c r="H21" i="12"/>
  <c r="L21" i="12" s="1"/>
  <c r="F21" i="12"/>
  <c r="C21" i="12"/>
  <c r="H20" i="12"/>
  <c r="L20" i="12" s="1"/>
  <c r="F20" i="12"/>
  <c r="C20" i="12"/>
  <c r="H19" i="12"/>
  <c r="L19" i="12" s="1"/>
  <c r="F19" i="12"/>
  <c r="C19" i="12"/>
  <c r="H18" i="12"/>
  <c r="L18" i="12" s="1"/>
  <c r="F18" i="12"/>
  <c r="C18" i="12"/>
  <c r="H17" i="12"/>
  <c r="L17" i="12" s="1"/>
  <c r="F17" i="12"/>
  <c r="C17" i="12"/>
  <c r="H16" i="12"/>
  <c r="K16" i="12" s="1"/>
  <c r="F16" i="12"/>
  <c r="C16" i="12"/>
  <c r="R10" i="12"/>
  <c r="AH9" i="12"/>
  <c r="R9" i="12"/>
  <c r="T6" i="12"/>
  <c r="K6" i="12"/>
  <c r="E6" i="12"/>
  <c r="K5" i="12"/>
  <c r="E5" i="12"/>
  <c r="T6" i="4"/>
  <c r="K6" i="4"/>
  <c r="K5" i="4"/>
  <c r="E6" i="4"/>
  <c r="E5" i="4"/>
  <c r="J69" i="13" l="1"/>
  <c r="K69" i="13"/>
  <c r="K22" i="13"/>
  <c r="J20" i="12"/>
  <c r="J22" i="13"/>
  <c r="I21" i="13"/>
  <c r="K20" i="12"/>
  <c r="J21" i="13"/>
  <c r="K21" i="13"/>
  <c r="J31" i="7"/>
  <c r="J42" i="7"/>
  <c r="J54" i="7"/>
  <c r="Q34" i="7"/>
  <c r="Q51" i="7"/>
  <c r="Q37" i="7"/>
  <c r="J30" i="7"/>
  <c r="J43" i="7"/>
  <c r="J55" i="7"/>
  <c r="Q35" i="7"/>
  <c r="Q52" i="7"/>
  <c r="J56" i="7"/>
  <c r="Q54" i="7"/>
  <c r="J29" i="7"/>
  <c r="J44" i="7"/>
  <c r="J28" i="7"/>
  <c r="J45" i="7"/>
  <c r="J57" i="7"/>
  <c r="Q38" i="7"/>
  <c r="Q55" i="7"/>
  <c r="J48" i="7"/>
  <c r="J32" i="7"/>
  <c r="J46" i="7"/>
  <c r="J58" i="7"/>
  <c r="Q39" i="7"/>
  <c r="Q57" i="7"/>
  <c r="J60" i="7"/>
  <c r="J34" i="7"/>
  <c r="J47" i="7"/>
  <c r="J59" i="7"/>
  <c r="Q40" i="7"/>
  <c r="Q58" i="7"/>
  <c r="J35" i="7"/>
  <c r="Q41" i="7"/>
  <c r="Q59" i="7"/>
  <c r="J36" i="7"/>
  <c r="J49" i="7"/>
  <c r="J61" i="7"/>
  <c r="Q42" i="7"/>
  <c r="Q61" i="7"/>
  <c r="J51" i="7"/>
  <c r="Q47" i="7"/>
  <c r="J37" i="7"/>
  <c r="J50" i="7"/>
  <c r="Q29" i="7"/>
  <c r="Q45" i="7"/>
  <c r="Q62" i="7"/>
  <c r="J38" i="7"/>
  <c r="Q30" i="7"/>
  <c r="Q63" i="7"/>
  <c r="J39" i="7"/>
  <c r="J52" i="7"/>
  <c r="Q31" i="7"/>
  <c r="Q48" i="7"/>
  <c r="Q64" i="7"/>
  <c r="J40" i="7"/>
  <c r="J53" i="7"/>
  <c r="Q32" i="7"/>
  <c r="Q49" i="7"/>
  <c r="Q65" i="7"/>
  <c r="P65" i="7"/>
  <c r="P51" i="7"/>
  <c r="P34" i="7"/>
  <c r="I54" i="7"/>
  <c r="I42" i="7"/>
  <c r="I28" i="7"/>
  <c r="P48" i="7"/>
  <c r="I52" i="7"/>
  <c r="O65" i="7"/>
  <c r="P49" i="7"/>
  <c r="P32" i="7"/>
  <c r="I53" i="7"/>
  <c r="I40" i="7"/>
  <c r="P64" i="7"/>
  <c r="P31" i="7"/>
  <c r="I39" i="7"/>
  <c r="P63" i="7"/>
  <c r="P47" i="7"/>
  <c r="P30" i="7"/>
  <c r="I51" i="7"/>
  <c r="I38" i="7"/>
  <c r="I60" i="7"/>
  <c r="P62" i="7"/>
  <c r="P45" i="7"/>
  <c r="P29" i="7"/>
  <c r="I50" i="7"/>
  <c r="I37" i="7"/>
  <c r="P41" i="7"/>
  <c r="P61" i="7"/>
  <c r="P42" i="7"/>
  <c r="I61" i="7"/>
  <c r="I49" i="7"/>
  <c r="I36" i="7"/>
  <c r="P59" i="7"/>
  <c r="I48" i="7"/>
  <c r="I35" i="7"/>
  <c r="P58" i="7"/>
  <c r="P40" i="7"/>
  <c r="I59" i="7"/>
  <c r="I47" i="7"/>
  <c r="I34" i="7"/>
  <c r="P38" i="7"/>
  <c r="P57" i="7"/>
  <c r="P39" i="7"/>
  <c r="I58" i="7"/>
  <c r="I46" i="7"/>
  <c r="I32" i="7"/>
  <c r="P55" i="7"/>
  <c r="I57" i="7"/>
  <c r="I45" i="7"/>
  <c r="I31" i="7"/>
  <c r="P54" i="7"/>
  <c r="P37" i="7"/>
  <c r="I56" i="7"/>
  <c r="I44" i="7"/>
  <c r="I30" i="7"/>
  <c r="P52" i="7"/>
  <c r="P35" i="7"/>
  <c r="I55" i="7"/>
  <c r="I43" i="7"/>
  <c r="I29" i="7"/>
  <c r="L20" i="13"/>
  <c r="J62" i="13"/>
  <c r="I77" i="13"/>
  <c r="K100" i="13"/>
  <c r="K104" i="13"/>
  <c r="I110" i="13"/>
  <c r="K62" i="13"/>
  <c r="J77" i="13"/>
  <c r="L104" i="13"/>
  <c r="J110" i="13"/>
  <c r="K31" i="13"/>
  <c r="L62" i="13"/>
  <c r="K77" i="13"/>
  <c r="I93" i="13"/>
  <c r="K110" i="13"/>
  <c r="L112" i="13"/>
  <c r="L31" i="13"/>
  <c r="J37" i="13"/>
  <c r="K39" i="13"/>
  <c r="I45" i="13"/>
  <c r="L71" i="13"/>
  <c r="K79" i="13"/>
  <c r="K85" i="13"/>
  <c r="J87" i="13"/>
  <c r="J93" i="13"/>
  <c r="L79" i="13"/>
  <c r="K87" i="13"/>
  <c r="K93" i="13"/>
  <c r="I37" i="13"/>
  <c r="K37" i="13"/>
  <c r="L39" i="13"/>
  <c r="J45" i="13"/>
  <c r="J20" i="13"/>
  <c r="K45" i="13"/>
  <c r="L47" i="13"/>
  <c r="J53" i="13"/>
  <c r="K55" i="13"/>
  <c r="I61" i="13"/>
  <c r="L87" i="13"/>
  <c r="K95" i="13"/>
  <c r="J101" i="13"/>
  <c r="I109" i="13"/>
  <c r="I20" i="13"/>
  <c r="I22" i="13"/>
  <c r="L55" i="13"/>
  <c r="J61" i="13"/>
  <c r="K63" i="13"/>
  <c r="I70" i="13"/>
  <c r="L95" i="13"/>
  <c r="K101" i="13"/>
  <c r="J103" i="13"/>
  <c r="J109" i="13"/>
  <c r="J70" i="13"/>
  <c r="K103" i="13"/>
  <c r="K109" i="13"/>
  <c r="J111" i="13"/>
  <c r="J30" i="13"/>
  <c r="I44" i="13"/>
  <c r="L103" i="13"/>
  <c r="K111" i="13"/>
  <c r="K30" i="13"/>
  <c r="J38" i="13"/>
  <c r="J44" i="13"/>
  <c r="I52" i="13"/>
  <c r="K78" i="13"/>
  <c r="L80" i="13"/>
  <c r="J86" i="13"/>
  <c r="K88" i="13"/>
  <c r="I94" i="13"/>
  <c r="L111" i="13"/>
  <c r="L30" i="13"/>
  <c r="K38" i="13"/>
  <c r="J46" i="13"/>
  <c r="L88" i="13"/>
  <c r="I85" i="12"/>
  <c r="L62" i="12"/>
  <c r="K71" i="12"/>
  <c r="K77" i="12"/>
  <c r="J79" i="12"/>
  <c r="J85" i="12"/>
  <c r="I93" i="12"/>
  <c r="I101" i="12"/>
  <c r="I109" i="12"/>
  <c r="J71" i="12"/>
  <c r="J29" i="12"/>
  <c r="I37" i="12"/>
  <c r="L71" i="12"/>
  <c r="K79" i="12"/>
  <c r="K85" i="12"/>
  <c r="J93" i="12"/>
  <c r="J101" i="12"/>
  <c r="J109" i="12"/>
  <c r="K21" i="12"/>
  <c r="L23" i="12"/>
  <c r="I45" i="12"/>
  <c r="L79" i="12"/>
  <c r="K87" i="12"/>
  <c r="K93" i="12"/>
  <c r="J95" i="12"/>
  <c r="K101" i="12"/>
  <c r="J103" i="12"/>
  <c r="K109" i="12"/>
  <c r="J111" i="12"/>
  <c r="L29" i="12"/>
  <c r="K37" i="12"/>
  <c r="L39" i="12"/>
  <c r="J45" i="12"/>
  <c r="K47" i="12"/>
  <c r="I53" i="12"/>
  <c r="I20" i="12"/>
  <c r="L37" i="12"/>
  <c r="K45" i="12"/>
  <c r="L47" i="12"/>
  <c r="J53" i="12"/>
  <c r="K55" i="12"/>
  <c r="I61" i="12"/>
  <c r="L87" i="12"/>
  <c r="K95" i="12"/>
  <c r="K103" i="12"/>
  <c r="K111" i="12"/>
  <c r="I21" i="12"/>
  <c r="K31" i="12"/>
  <c r="K53" i="12"/>
  <c r="L55" i="12"/>
  <c r="J61" i="12"/>
  <c r="L95" i="12"/>
  <c r="L103" i="12"/>
  <c r="L111" i="12"/>
  <c r="J30" i="12"/>
  <c r="J36" i="12"/>
  <c r="K70" i="12"/>
  <c r="L72" i="12"/>
  <c r="J78" i="12"/>
  <c r="K80" i="12"/>
  <c r="I86" i="12"/>
  <c r="J21" i="12"/>
  <c r="I29" i="12"/>
  <c r="J22" i="12"/>
  <c r="I36" i="12"/>
  <c r="K22" i="12"/>
  <c r="I44" i="12"/>
  <c r="L22" i="12"/>
  <c r="K30" i="12"/>
  <c r="K36" i="12"/>
  <c r="J38" i="12"/>
  <c r="J44" i="12"/>
  <c r="I52" i="12"/>
  <c r="K78" i="12"/>
  <c r="L80" i="12"/>
  <c r="J86" i="12"/>
  <c r="I110" i="12"/>
  <c r="K23" i="12"/>
  <c r="L31" i="12"/>
  <c r="K39" i="12"/>
  <c r="L30" i="12"/>
  <c r="K38" i="12"/>
  <c r="J46" i="12"/>
  <c r="L96" i="12"/>
  <c r="L104" i="12"/>
  <c r="L112" i="12"/>
  <c r="I68" i="13"/>
  <c r="I42" i="13"/>
  <c r="J59" i="13"/>
  <c r="I67" i="13"/>
  <c r="I83" i="13"/>
  <c r="L16" i="13"/>
  <c r="L24" i="13"/>
  <c r="L32" i="13"/>
  <c r="L40" i="13"/>
  <c r="L48" i="13"/>
  <c r="L56" i="13"/>
  <c r="L64" i="13"/>
  <c r="L73" i="13"/>
  <c r="L81" i="13"/>
  <c r="L89" i="13"/>
  <c r="L97" i="13"/>
  <c r="L105" i="13"/>
  <c r="L113" i="13"/>
  <c r="I84" i="13"/>
  <c r="I59" i="13"/>
  <c r="I92" i="13"/>
  <c r="I108" i="13"/>
  <c r="I18" i="13"/>
  <c r="I26" i="13"/>
  <c r="J68" i="13"/>
  <c r="J34" i="13"/>
  <c r="I41" i="13"/>
  <c r="K43" i="13"/>
  <c r="I49" i="13"/>
  <c r="J50" i="13"/>
  <c r="I57" i="13"/>
  <c r="J75" i="13"/>
  <c r="J91" i="13"/>
  <c r="I98" i="13"/>
  <c r="I106" i="13"/>
  <c r="K108" i="13"/>
  <c r="I16" i="13"/>
  <c r="J17" i="13"/>
  <c r="K18" i="13"/>
  <c r="L19" i="13"/>
  <c r="I24" i="13"/>
  <c r="J25" i="13"/>
  <c r="K26" i="13"/>
  <c r="L27" i="13"/>
  <c r="I32" i="13"/>
  <c r="J33" i="13"/>
  <c r="K34" i="13"/>
  <c r="L35" i="13"/>
  <c r="I40" i="13"/>
  <c r="J41" i="13"/>
  <c r="K42" i="13"/>
  <c r="L43" i="13"/>
  <c r="I48" i="13"/>
  <c r="J49" i="13"/>
  <c r="K50" i="13"/>
  <c r="L51" i="13"/>
  <c r="I56" i="13"/>
  <c r="J57" i="13"/>
  <c r="K58" i="13"/>
  <c r="L59" i="13"/>
  <c r="I64" i="13"/>
  <c r="J66" i="13"/>
  <c r="K67" i="13"/>
  <c r="L68" i="13"/>
  <c r="I73" i="13"/>
  <c r="J74" i="13"/>
  <c r="K75" i="13"/>
  <c r="L76" i="13"/>
  <c r="I81" i="13"/>
  <c r="J82" i="13"/>
  <c r="K83" i="13"/>
  <c r="L84" i="13"/>
  <c r="I89" i="13"/>
  <c r="J90" i="13"/>
  <c r="K91" i="13"/>
  <c r="L92" i="13"/>
  <c r="I97" i="13"/>
  <c r="J98" i="13"/>
  <c r="K99" i="13"/>
  <c r="L100" i="13"/>
  <c r="I105" i="13"/>
  <c r="J106" i="13"/>
  <c r="K107" i="13"/>
  <c r="L108" i="13"/>
  <c r="I113" i="13"/>
  <c r="J114" i="13"/>
  <c r="I19" i="13"/>
  <c r="I27" i="13"/>
  <c r="I35" i="13"/>
  <c r="I51" i="13"/>
  <c r="I76" i="13"/>
  <c r="J19" i="13"/>
  <c r="J27" i="13"/>
  <c r="I34" i="13"/>
  <c r="J35" i="13"/>
  <c r="I50" i="13"/>
  <c r="I75" i="13"/>
  <c r="J76" i="13"/>
  <c r="J84" i="13"/>
  <c r="J18" i="13"/>
  <c r="J26" i="13"/>
  <c r="I33" i="13"/>
  <c r="K51" i="13"/>
  <c r="J58" i="13"/>
  <c r="I66" i="13"/>
  <c r="J67" i="13"/>
  <c r="I74" i="13"/>
  <c r="J83" i="13"/>
  <c r="I90" i="13"/>
  <c r="K92" i="13"/>
  <c r="I114" i="13"/>
  <c r="J16" i="13"/>
  <c r="K17" i="13"/>
  <c r="I23" i="13"/>
  <c r="J24" i="13"/>
  <c r="K25" i="13"/>
  <c r="I31" i="13"/>
  <c r="J32" i="13"/>
  <c r="K33" i="13"/>
  <c r="I39" i="13"/>
  <c r="J40" i="13"/>
  <c r="K41" i="13"/>
  <c r="L42" i="13"/>
  <c r="I47" i="13"/>
  <c r="J48" i="13"/>
  <c r="K49" i="13"/>
  <c r="I55" i="13"/>
  <c r="J56" i="13"/>
  <c r="K57" i="13"/>
  <c r="L58" i="13"/>
  <c r="I63" i="13"/>
  <c r="J64" i="13"/>
  <c r="K66" i="13"/>
  <c r="I72" i="13"/>
  <c r="J73" i="13"/>
  <c r="K74" i="13"/>
  <c r="I80" i="13"/>
  <c r="J81" i="13"/>
  <c r="K82" i="13"/>
  <c r="I88" i="13"/>
  <c r="J89" i="13"/>
  <c r="K90" i="13"/>
  <c r="L91" i="13"/>
  <c r="I96" i="13"/>
  <c r="J97" i="13"/>
  <c r="K98" i="13"/>
  <c r="L99" i="13"/>
  <c r="I104" i="13"/>
  <c r="J105" i="13"/>
  <c r="K106" i="13"/>
  <c r="L107" i="13"/>
  <c r="I112" i="13"/>
  <c r="J113" i="13"/>
  <c r="K114" i="13"/>
  <c r="I43" i="13"/>
  <c r="I100" i="13"/>
  <c r="I99" i="13"/>
  <c r="I107" i="13"/>
  <c r="I17" i="13"/>
  <c r="I25" i="13"/>
  <c r="I82" i="13"/>
  <c r="I27" i="12"/>
  <c r="I76" i="12"/>
  <c r="J27" i="12"/>
  <c r="J59" i="12"/>
  <c r="J68" i="12"/>
  <c r="I83" i="12"/>
  <c r="J92" i="12"/>
  <c r="I17" i="12"/>
  <c r="I25" i="12"/>
  <c r="K35" i="12"/>
  <c r="L16" i="12"/>
  <c r="L24" i="12"/>
  <c r="L32" i="12"/>
  <c r="L40" i="12"/>
  <c r="L48" i="12"/>
  <c r="L56" i="12"/>
  <c r="L64" i="12"/>
  <c r="L73" i="12"/>
  <c r="L81" i="12"/>
  <c r="L89" i="12"/>
  <c r="K96" i="12"/>
  <c r="L97" i="12"/>
  <c r="K104" i="12"/>
  <c r="L105" i="12"/>
  <c r="K112" i="12"/>
  <c r="L113" i="12"/>
  <c r="I19" i="12"/>
  <c r="I114" i="12"/>
  <c r="I43" i="12"/>
  <c r="I18" i="12"/>
  <c r="I26" i="12"/>
  <c r="I34" i="12"/>
  <c r="I42" i="12"/>
  <c r="J51" i="12"/>
  <c r="J100" i="12"/>
  <c r="K19" i="12"/>
  <c r="K27" i="12"/>
  <c r="J34" i="12"/>
  <c r="J42" i="12"/>
  <c r="K43" i="12"/>
  <c r="I49" i="12"/>
  <c r="K51" i="12"/>
  <c r="I57" i="12"/>
  <c r="K59" i="12"/>
  <c r="I66" i="12"/>
  <c r="K68" i="12"/>
  <c r="I74" i="12"/>
  <c r="J75" i="12"/>
  <c r="I82" i="12"/>
  <c r="I98" i="12"/>
  <c r="J99" i="12"/>
  <c r="K100" i="12"/>
  <c r="I106" i="12"/>
  <c r="K108" i="12"/>
  <c r="I16" i="12"/>
  <c r="K18" i="12"/>
  <c r="K26" i="12"/>
  <c r="J41" i="12"/>
  <c r="I48" i="12"/>
  <c r="J49" i="12"/>
  <c r="L51" i="12"/>
  <c r="I56" i="12"/>
  <c r="J57" i="12"/>
  <c r="L59" i="12"/>
  <c r="I64" i="12"/>
  <c r="J66" i="12"/>
  <c r="K67" i="12"/>
  <c r="L68" i="12"/>
  <c r="I73" i="12"/>
  <c r="J74" i="12"/>
  <c r="K75" i="12"/>
  <c r="L76" i="12"/>
  <c r="I81" i="12"/>
  <c r="J82" i="12"/>
  <c r="K83" i="12"/>
  <c r="L84" i="12"/>
  <c r="I89" i="12"/>
  <c r="J90" i="12"/>
  <c r="K91" i="12"/>
  <c r="L92" i="12"/>
  <c r="I97" i="12"/>
  <c r="J98" i="12"/>
  <c r="K99" i="12"/>
  <c r="L100" i="12"/>
  <c r="I105" i="12"/>
  <c r="J106" i="12"/>
  <c r="K107" i="12"/>
  <c r="L108" i="12"/>
  <c r="I113" i="12"/>
  <c r="J114" i="12"/>
  <c r="I84" i="12"/>
  <c r="I108" i="12"/>
  <c r="J19" i="12"/>
  <c r="J35" i="12"/>
  <c r="J43" i="12"/>
  <c r="J76" i="12"/>
  <c r="I91" i="12"/>
  <c r="I99" i="12"/>
  <c r="J18" i="12"/>
  <c r="I33" i="12"/>
  <c r="I41" i="12"/>
  <c r="J58" i="12"/>
  <c r="J67" i="12"/>
  <c r="K84" i="12"/>
  <c r="J91" i="12"/>
  <c r="J17" i="12"/>
  <c r="I24" i="12"/>
  <c r="J25" i="12"/>
  <c r="J33" i="12"/>
  <c r="K34" i="12"/>
  <c r="L35" i="12"/>
  <c r="K42" i="12"/>
  <c r="K50" i="12"/>
  <c r="K58" i="12"/>
  <c r="J16" i="12"/>
  <c r="K17" i="12"/>
  <c r="I23" i="12"/>
  <c r="J24" i="12"/>
  <c r="K25" i="12"/>
  <c r="L26" i="12"/>
  <c r="I31" i="12"/>
  <c r="J32" i="12"/>
  <c r="K33" i="12"/>
  <c r="I39" i="12"/>
  <c r="J40" i="12"/>
  <c r="K41" i="12"/>
  <c r="I47" i="12"/>
  <c r="J48" i="12"/>
  <c r="K49" i="12"/>
  <c r="L50" i="12"/>
  <c r="I55" i="12"/>
  <c r="J56" i="12"/>
  <c r="K57" i="12"/>
  <c r="L58" i="12"/>
  <c r="I63" i="12"/>
  <c r="J64" i="12"/>
  <c r="K66" i="12"/>
  <c r="L67" i="12"/>
  <c r="I72" i="12"/>
  <c r="J73" i="12"/>
  <c r="K74" i="12"/>
  <c r="L75" i="12"/>
  <c r="I80" i="12"/>
  <c r="J81" i="12"/>
  <c r="K82" i="12"/>
  <c r="L83" i="12"/>
  <c r="I88" i="12"/>
  <c r="J89" i="12"/>
  <c r="K90" i="12"/>
  <c r="I96" i="12"/>
  <c r="J97" i="12"/>
  <c r="K98" i="12"/>
  <c r="I104" i="12"/>
  <c r="J105" i="12"/>
  <c r="K106" i="12"/>
  <c r="L107" i="12"/>
  <c r="I112" i="12"/>
  <c r="J113" i="12"/>
  <c r="K114" i="12"/>
  <c r="I92" i="12"/>
  <c r="I50" i="12"/>
  <c r="I107" i="12"/>
  <c r="I90" i="12"/>
  <c r="I32" i="12"/>
  <c r="I40" i="12"/>
  <c r="H68" i="4" l="1"/>
  <c r="H69" i="4"/>
  <c r="L69" i="4" s="1"/>
  <c r="H70" i="4"/>
  <c r="H71" i="4"/>
  <c r="L71" i="4" s="1"/>
  <c r="H72" i="4"/>
  <c r="L72" i="4" s="1"/>
  <c r="H73" i="4"/>
  <c r="H74" i="4"/>
  <c r="H75" i="4"/>
  <c r="H76" i="4"/>
  <c r="H77" i="4"/>
  <c r="H78" i="4"/>
  <c r="H79" i="4"/>
  <c r="L79" i="4" s="1"/>
  <c r="H80" i="4"/>
  <c r="L80" i="4" s="1"/>
  <c r="H81" i="4"/>
  <c r="H82" i="4"/>
  <c r="H83" i="4"/>
  <c r="H84" i="4"/>
  <c r="H85" i="4"/>
  <c r="H86" i="4"/>
  <c r="H87" i="4"/>
  <c r="L87" i="4" s="1"/>
  <c r="H88" i="4"/>
  <c r="L88" i="4" s="1"/>
  <c r="H89" i="4"/>
  <c r="H90" i="4"/>
  <c r="H91" i="4"/>
  <c r="H92" i="4"/>
  <c r="H93" i="4"/>
  <c r="H94" i="4"/>
  <c r="H95" i="4"/>
  <c r="L95" i="4" s="1"/>
  <c r="H96" i="4"/>
  <c r="L96" i="4" s="1"/>
  <c r="H97" i="4"/>
  <c r="H98" i="4"/>
  <c r="H99" i="4"/>
  <c r="H100" i="4"/>
  <c r="H101" i="4"/>
  <c r="H102" i="4"/>
  <c r="H103" i="4"/>
  <c r="L103" i="4" s="1"/>
  <c r="H104" i="4"/>
  <c r="L104" i="4" s="1"/>
  <c r="H105" i="4"/>
  <c r="H106" i="4"/>
  <c r="H107" i="4"/>
  <c r="H108" i="4"/>
  <c r="H109" i="4"/>
  <c r="H110" i="4"/>
  <c r="H111" i="4"/>
  <c r="L111" i="4" s="1"/>
  <c r="H112" i="4"/>
  <c r="I112" i="4" s="1"/>
  <c r="H113" i="4"/>
  <c r="H114" i="4"/>
  <c r="F68" i="4"/>
  <c r="F69" i="4"/>
  <c r="F70" i="4"/>
  <c r="F71" i="4"/>
  <c r="F72" i="4"/>
  <c r="F73" i="4"/>
  <c r="F74" i="4"/>
  <c r="F75" i="4"/>
  <c r="F76" i="4"/>
  <c r="F77" i="4"/>
  <c r="F78" i="4"/>
  <c r="F79" i="4"/>
  <c r="F80" i="4"/>
  <c r="F81" i="4"/>
  <c r="F82" i="4"/>
  <c r="F83" i="4"/>
  <c r="F84" i="4"/>
  <c r="F85" i="4"/>
  <c r="F86" i="4"/>
  <c r="F87" i="4"/>
  <c r="F88" i="4"/>
  <c r="F89" i="4"/>
  <c r="F90" i="4"/>
  <c r="F91" i="4"/>
  <c r="F92" i="4"/>
  <c r="F93" i="4"/>
  <c r="F94" i="4"/>
  <c r="F95" i="4"/>
  <c r="F96" i="4"/>
  <c r="F97" i="4"/>
  <c r="F98" i="4"/>
  <c r="F99" i="4"/>
  <c r="F100" i="4"/>
  <c r="F101" i="4"/>
  <c r="F102" i="4"/>
  <c r="F103" i="4"/>
  <c r="F104" i="4"/>
  <c r="F105" i="4"/>
  <c r="F106" i="4"/>
  <c r="F107" i="4"/>
  <c r="F108" i="4"/>
  <c r="F109" i="4"/>
  <c r="F110" i="4"/>
  <c r="F111" i="4"/>
  <c r="F112" i="4"/>
  <c r="F113" i="4"/>
  <c r="F114" i="4"/>
  <c r="C68" i="4"/>
  <c r="C69" i="4"/>
  <c r="C70" i="4"/>
  <c r="C71" i="4"/>
  <c r="C72" i="4"/>
  <c r="C73"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H67" i="4"/>
  <c r="L67" i="4" s="1"/>
  <c r="H66" i="4"/>
  <c r="J66" i="4" s="1"/>
  <c r="F67" i="4"/>
  <c r="F66" i="4"/>
  <c r="C67" i="4"/>
  <c r="C66" i="4"/>
  <c r="H18" i="4"/>
  <c r="H19" i="4"/>
  <c r="H20" i="4"/>
  <c r="H21" i="4"/>
  <c r="H22" i="4"/>
  <c r="H23" i="4"/>
  <c r="H24" i="4"/>
  <c r="H25" i="4"/>
  <c r="H26" i="4"/>
  <c r="H27" i="4"/>
  <c r="H28" i="4"/>
  <c r="H29" i="4"/>
  <c r="H30" i="4"/>
  <c r="H31" i="4"/>
  <c r="H32" i="4"/>
  <c r="H33" i="4"/>
  <c r="H34" i="4"/>
  <c r="H35" i="4"/>
  <c r="H36" i="4"/>
  <c r="H37" i="4"/>
  <c r="H38" i="4"/>
  <c r="H39" i="4"/>
  <c r="H40" i="4"/>
  <c r="H41" i="4"/>
  <c r="H42" i="4"/>
  <c r="H43" i="4"/>
  <c r="H44" i="4"/>
  <c r="H45" i="4"/>
  <c r="L45" i="4" s="1"/>
  <c r="H46" i="4"/>
  <c r="H47" i="4"/>
  <c r="H48" i="4"/>
  <c r="K48" i="4" s="1"/>
  <c r="H49" i="4"/>
  <c r="H50" i="4"/>
  <c r="L50" i="4" s="1"/>
  <c r="H51" i="4"/>
  <c r="H52" i="4"/>
  <c r="H53" i="4"/>
  <c r="H54" i="4"/>
  <c r="I54" i="4" s="1"/>
  <c r="H55" i="4"/>
  <c r="J55" i="4" s="1"/>
  <c r="H56" i="4"/>
  <c r="K56" i="4" s="1"/>
  <c r="H57" i="4"/>
  <c r="H58" i="4"/>
  <c r="H59" i="4"/>
  <c r="H60" i="4"/>
  <c r="H61" i="4"/>
  <c r="H62" i="4"/>
  <c r="I62" i="4" s="1"/>
  <c r="H63" i="4"/>
  <c r="J63" i="4" s="1"/>
  <c r="H64" i="4"/>
  <c r="K64" i="4" s="1"/>
  <c r="H17" i="4"/>
  <c r="H16" i="4"/>
  <c r="F18" i="4"/>
  <c r="F19" i="4"/>
  <c r="F20" i="4"/>
  <c r="F21" i="4"/>
  <c r="F22" i="4"/>
  <c r="F23" i="4"/>
  <c r="F24" i="4"/>
  <c r="F25" i="4"/>
  <c r="F26" i="4"/>
  <c r="F27" i="4"/>
  <c r="F28" i="4"/>
  <c r="F29" i="4"/>
  <c r="F30" i="4"/>
  <c r="F31" i="4"/>
  <c r="F32" i="4"/>
  <c r="F33" i="4"/>
  <c r="F34" i="4"/>
  <c r="F35" i="4"/>
  <c r="F36" i="4"/>
  <c r="F37" i="4"/>
  <c r="F38" i="4"/>
  <c r="F39" i="4"/>
  <c r="F40" i="4"/>
  <c r="F41" i="4"/>
  <c r="F42" i="4"/>
  <c r="F43" i="4"/>
  <c r="F44" i="4"/>
  <c r="F45" i="4"/>
  <c r="F46" i="4"/>
  <c r="F47" i="4"/>
  <c r="F48" i="4"/>
  <c r="F49" i="4"/>
  <c r="F50" i="4"/>
  <c r="F51" i="4"/>
  <c r="F52" i="4"/>
  <c r="F53" i="4"/>
  <c r="F54" i="4"/>
  <c r="F55" i="4"/>
  <c r="F56" i="4"/>
  <c r="F57" i="4"/>
  <c r="F58" i="4"/>
  <c r="F59" i="4"/>
  <c r="F60" i="4"/>
  <c r="F61" i="4"/>
  <c r="F62" i="4"/>
  <c r="F63" i="4"/>
  <c r="F64" i="4"/>
  <c r="F17" i="4"/>
  <c r="F16" i="4"/>
  <c r="C18" i="4"/>
  <c r="C19" i="4"/>
  <c r="C20" i="4"/>
  <c r="C21" i="4"/>
  <c r="C22" i="4"/>
  <c r="C23" i="4"/>
  <c r="C24" i="4"/>
  <c r="C25" i="4"/>
  <c r="C26" i="4"/>
  <c r="C27" i="4"/>
  <c r="C28" i="4"/>
  <c r="C29" i="4"/>
  <c r="C30" i="4"/>
  <c r="C31" i="4"/>
  <c r="C32" i="4"/>
  <c r="C33" i="4"/>
  <c r="C34" i="4"/>
  <c r="C35" i="4"/>
  <c r="C36" i="4"/>
  <c r="C37" i="4"/>
  <c r="C38" i="4"/>
  <c r="C39" i="4"/>
  <c r="C40" i="4"/>
  <c r="C41" i="4"/>
  <c r="C42" i="4"/>
  <c r="C43" i="4"/>
  <c r="C44" i="4"/>
  <c r="C45" i="4"/>
  <c r="C46" i="4"/>
  <c r="C47" i="4"/>
  <c r="C48" i="4"/>
  <c r="C49" i="4"/>
  <c r="C50" i="4"/>
  <c r="C51" i="4"/>
  <c r="C52" i="4"/>
  <c r="C53" i="4"/>
  <c r="C54" i="4"/>
  <c r="C55" i="4"/>
  <c r="C56" i="4"/>
  <c r="C57" i="4"/>
  <c r="C58" i="4"/>
  <c r="C59" i="4"/>
  <c r="C60" i="4"/>
  <c r="C61" i="4"/>
  <c r="C62" i="4"/>
  <c r="C63" i="4"/>
  <c r="C64" i="4"/>
  <c r="C17" i="4"/>
  <c r="C16" i="4"/>
  <c r="L114" i="4"/>
  <c r="L113" i="4"/>
  <c r="L110" i="4"/>
  <c r="L109" i="4"/>
  <c r="L108" i="4"/>
  <c r="L107" i="4"/>
  <c r="I106" i="4"/>
  <c r="L105" i="4"/>
  <c r="L102" i="4"/>
  <c r="L101" i="4"/>
  <c r="K100" i="4"/>
  <c r="L99" i="4"/>
  <c r="J98" i="4"/>
  <c r="L97" i="4"/>
  <c r="L94" i="4"/>
  <c r="L93" i="4"/>
  <c r="L92" i="4"/>
  <c r="L91" i="4"/>
  <c r="I90" i="4"/>
  <c r="L89" i="4"/>
  <c r="L86" i="4"/>
  <c r="L85" i="4"/>
  <c r="L84" i="4"/>
  <c r="L83" i="4"/>
  <c r="J82" i="4"/>
  <c r="L81" i="4"/>
  <c r="L78" i="4"/>
  <c r="L77" i="4"/>
  <c r="L76" i="4"/>
  <c r="L75" i="4"/>
  <c r="I74" i="4"/>
  <c r="L73" i="4"/>
  <c r="L70" i="4"/>
  <c r="K68" i="4"/>
  <c r="J61" i="4"/>
  <c r="L60" i="4"/>
  <c r="K59" i="4"/>
  <c r="L58" i="4"/>
  <c r="L57" i="4"/>
  <c r="K53" i="4"/>
  <c r="L52" i="4"/>
  <c r="K51" i="4"/>
  <c r="I49" i="4"/>
  <c r="L49" i="4"/>
  <c r="O32" i="7" l="1"/>
  <c r="O34" i="7"/>
  <c r="O31" i="7"/>
  <c r="O30" i="7"/>
  <c r="H61" i="7"/>
  <c r="O29" i="7"/>
  <c r="H60" i="7"/>
  <c r="H58" i="7"/>
  <c r="H59" i="7"/>
  <c r="H57" i="7"/>
  <c r="H56" i="7"/>
  <c r="K70" i="4"/>
  <c r="J106" i="4"/>
  <c r="J90" i="4"/>
  <c r="K90" i="4"/>
  <c r="K102" i="4"/>
  <c r="J74" i="4"/>
  <c r="L106" i="4"/>
  <c r="K106" i="4"/>
  <c r="K74" i="4"/>
  <c r="I113" i="4"/>
  <c r="K86" i="4"/>
  <c r="I114" i="4"/>
  <c r="I88" i="4"/>
  <c r="I97" i="4"/>
  <c r="J72" i="4"/>
  <c r="L74" i="4"/>
  <c r="J81" i="4"/>
  <c r="J88" i="4"/>
  <c r="L90" i="4"/>
  <c r="J97" i="4"/>
  <c r="J104" i="4"/>
  <c r="J114" i="4"/>
  <c r="K61" i="4"/>
  <c r="K66" i="4"/>
  <c r="I73" i="4"/>
  <c r="I80" i="4"/>
  <c r="K82" i="4"/>
  <c r="I89" i="4"/>
  <c r="I96" i="4"/>
  <c r="K98" i="4"/>
  <c r="I105" i="4"/>
  <c r="J112" i="4"/>
  <c r="L61" i="4"/>
  <c r="L66" i="4"/>
  <c r="J73" i="4"/>
  <c r="J80" i="4"/>
  <c r="L82" i="4"/>
  <c r="J89" i="4"/>
  <c r="J96" i="4"/>
  <c r="L98" i="4"/>
  <c r="J105" i="4"/>
  <c r="K112" i="4"/>
  <c r="J70" i="4"/>
  <c r="K80" i="4"/>
  <c r="J86" i="4"/>
  <c r="K96" i="4"/>
  <c r="J102" i="4"/>
  <c r="L112" i="4"/>
  <c r="I104" i="4"/>
  <c r="I66" i="4"/>
  <c r="K72" i="4"/>
  <c r="J78" i="4"/>
  <c r="I82" i="4"/>
  <c r="K88" i="4"/>
  <c r="J94" i="4"/>
  <c r="I98" i="4"/>
  <c r="K104" i="4"/>
  <c r="K110" i="4"/>
  <c r="K114" i="4"/>
  <c r="I72" i="4"/>
  <c r="I81" i="4"/>
  <c r="J62" i="4"/>
  <c r="L56" i="4"/>
  <c r="I61" i="4"/>
  <c r="K62" i="4"/>
  <c r="L64" i="4"/>
  <c r="L62" i="4"/>
  <c r="K78" i="4"/>
  <c r="K94" i="4"/>
  <c r="I68" i="4"/>
  <c r="I70" i="4"/>
  <c r="I76" i="4"/>
  <c r="I78" i="4"/>
  <c r="I84" i="4"/>
  <c r="I86" i="4"/>
  <c r="I92" i="4"/>
  <c r="I94" i="4"/>
  <c r="I100" i="4"/>
  <c r="I102" i="4"/>
  <c r="I108" i="4"/>
  <c r="I110" i="4"/>
  <c r="J68" i="4"/>
  <c r="J76" i="4"/>
  <c r="J84" i="4"/>
  <c r="J92" i="4"/>
  <c r="J100" i="4"/>
  <c r="J108" i="4"/>
  <c r="J110" i="4"/>
  <c r="K92" i="4"/>
  <c r="K108" i="4"/>
  <c r="K76" i="4"/>
  <c r="K55" i="4"/>
  <c r="L100" i="4"/>
  <c r="K84" i="4"/>
  <c r="L68" i="4"/>
  <c r="L55" i="4"/>
  <c r="I67" i="4"/>
  <c r="I69" i="4"/>
  <c r="I75" i="4"/>
  <c r="I77" i="4"/>
  <c r="I79" i="4"/>
  <c r="I83" i="4"/>
  <c r="I85" i="4"/>
  <c r="I87" i="4"/>
  <c r="I91" i="4"/>
  <c r="I93" i="4"/>
  <c r="I95" i="4"/>
  <c r="I99" i="4"/>
  <c r="I101" i="4"/>
  <c r="I103" i="4"/>
  <c r="I107" i="4"/>
  <c r="I109" i="4"/>
  <c r="J67" i="4"/>
  <c r="J69" i="4"/>
  <c r="J71" i="4"/>
  <c r="J75" i="4"/>
  <c r="J77" i="4"/>
  <c r="J79" i="4"/>
  <c r="J83" i="4"/>
  <c r="J85" i="4"/>
  <c r="J87" i="4"/>
  <c r="J91" i="4"/>
  <c r="J93" i="4"/>
  <c r="J95" i="4"/>
  <c r="J99" i="4"/>
  <c r="J101" i="4"/>
  <c r="J103" i="4"/>
  <c r="J107" i="4"/>
  <c r="J109" i="4"/>
  <c r="J111" i="4"/>
  <c r="J113" i="4"/>
  <c r="I71" i="4"/>
  <c r="I111" i="4"/>
  <c r="K67" i="4"/>
  <c r="K69" i="4"/>
  <c r="K71" i="4"/>
  <c r="K73" i="4"/>
  <c r="K75" i="4"/>
  <c r="K77" i="4"/>
  <c r="K79" i="4"/>
  <c r="K81" i="4"/>
  <c r="K83" i="4"/>
  <c r="K85" i="4"/>
  <c r="K87" i="4"/>
  <c r="K89" i="4"/>
  <c r="K91" i="4"/>
  <c r="K93" i="4"/>
  <c r="K95" i="4"/>
  <c r="K97" i="4"/>
  <c r="K99" i="4"/>
  <c r="K101" i="4"/>
  <c r="K103" i="4"/>
  <c r="K105" i="4"/>
  <c r="K107" i="4"/>
  <c r="K109" i="4"/>
  <c r="K111" i="4"/>
  <c r="K113" i="4"/>
  <c r="L48" i="4"/>
  <c r="J54" i="4"/>
  <c r="L53" i="4"/>
  <c r="I57" i="4"/>
  <c r="I53" i="4"/>
  <c r="K54" i="4"/>
  <c r="K63" i="4"/>
  <c r="J53" i="4"/>
  <c r="L54" i="4"/>
  <c r="L63" i="4"/>
  <c r="K45" i="4"/>
  <c r="I45" i="4"/>
  <c r="J45" i="4"/>
  <c r="I51" i="4"/>
  <c r="J52" i="4"/>
  <c r="I59" i="4"/>
  <c r="J60" i="4"/>
  <c r="I50" i="4"/>
  <c r="J51" i="4"/>
  <c r="K52" i="4"/>
  <c r="I58" i="4"/>
  <c r="J59" i="4"/>
  <c r="K60" i="4"/>
  <c r="I48" i="4"/>
  <c r="J49" i="4"/>
  <c r="K50" i="4"/>
  <c r="L51" i="4"/>
  <c r="I56" i="4"/>
  <c r="J57" i="4"/>
  <c r="K58" i="4"/>
  <c r="L59" i="4"/>
  <c r="I64" i="4"/>
  <c r="I52" i="4"/>
  <c r="I60" i="4"/>
  <c r="J50" i="4"/>
  <c r="J58" i="4"/>
  <c r="J48" i="4"/>
  <c r="K49" i="4"/>
  <c r="I55" i="4"/>
  <c r="J56" i="4"/>
  <c r="K57" i="4"/>
  <c r="I63" i="4"/>
  <c r="J64" i="4"/>
  <c r="A100" i="9" l="1" a="1"/>
  <c r="A100" i="9" s="1"/>
  <c r="A99" i="9" a="1"/>
  <c r="A99" i="9" s="1"/>
  <c r="A98" i="9" a="1"/>
  <c r="A98" i="9" s="1"/>
  <c r="A97" i="9" a="1"/>
  <c r="A97" i="9" s="1"/>
  <c r="A96" i="9" a="1"/>
  <c r="A96" i="9" s="1"/>
  <c r="A95" i="9" a="1"/>
  <c r="A95" i="9" s="1"/>
  <c r="A94" i="9" a="1"/>
  <c r="A94" i="9" s="1"/>
  <c r="A93" i="9" a="1"/>
  <c r="A93" i="9" s="1"/>
  <c r="A92" i="9" a="1"/>
  <c r="A92" i="9" s="1"/>
  <c r="A91" i="9" a="1"/>
  <c r="A91" i="9" s="1"/>
  <c r="A90" i="9" a="1"/>
  <c r="A90" i="9" s="1"/>
  <c r="A89" i="9" a="1"/>
  <c r="A89" i="9" s="1"/>
  <c r="A88" i="9" a="1"/>
  <c r="A88" i="9" s="1"/>
  <c r="A87" i="9" a="1"/>
  <c r="A87" i="9" s="1"/>
  <c r="A86" i="9" a="1"/>
  <c r="A86" i="9" s="1"/>
  <c r="A85" i="9" a="1"/>
  <c r="A85" i="9" s="1"/>
  <c r="A84" i="9" a="1"/>
  <c r="A84" i="9" s="1"/>
  <c r="A83" i="9" a="1"/>
  <c r="A83" i="9" s="1"/>
  <c r="A82" i="9" a="1"/>
  <c r="A82" i="9" s="1"/>
  <c r="A81" i="9" a="1"/>
  <c r="A81" i="9" s="1"/>
  <c r="A80" i="9" a="1"/>
  <c r="A80" i="9" s="1"/>
  <c r="A79" i="9" a="1"/>
  <c r="A79" i="9" s="1"/>
  <c r="A78" i="9" a="1"/>
  <c r="A78" i="9" s="1"/>
  <c r="A77" i="9" a="1"/>
  <c r="A77" i="9" s="1"/>
  <c r="A76" i="9" a="1"/>
  <c r="A76" i="9" s="1"/>
  <c r="A75" i="9" a="1"/>
  <c r="A75" i="9" s="1"/>
  <c r="A74" i="9" a="1"/>
  <c r="A74" i="9" s="1"/>
  <c r="A73" i="9" a="1"/>
  <c r="A73" i="9" s="1"/>
  <c r="A72" i="9" a="1"/>
  <c r="A72" i="9" s="1"/>
  <c r="A71" i="9" a="1"/>
  <c r="A71" i="9" s="1"/>
  <c r="A70" i="9" a="1"/>
  <c r="A70" i="9" s="1"/>
  <c r="A69" i="9" a="1"/>
  <c r="A69" i="9" s="1"/>
  <c r="A68" i="9" a="1"/>
  <c r="A68" i="9" s="1"/>
  <c r="A67" i="9" a="1"/>
  <c r="A67" i="9" s="1"/>
  <c r="A66" i="9" a="1"/>
  <c r="A66" i="9" s="1"/>
  <c r="A65" i="9" a="1"/>
  <c r="A65" i="9" s="1"/>
  <c r="A64" i="9" a="1"/>
  <c r="A64" i="9" s="1"/>
  <c r="A63" i="9" a="1"/>
  <c r="A63" i="9" s="1"/>
  <c r="A62" i="9" a="1"/>
  <c r="A62" i="9" s="1"/>
  <c r="A61" i="9" a="1"/>
  <c r="A61" i="9" s="1"/>
  <c r="A60" i="9" a="1"/>
  <c r="A60" i="9" s="1"/>
  <c r="A59" i="9" a="1"/>
  <c r="A59" i="9" s="1"/>
  <c r="A58" i="9" a="1"/>
  <c r="A58" i="9" s="1"/>
  <c r="A57" i="9" a="1"/>
  <c r="A57" i="9" s="1"/>
  <c r="A56" i="9" a="1"/>
  <c r="A56" i="9" s="1"/>
  <c r="A55" i="9" a="1"/>
  <c r="A55" i="9" s="1"/>
  <c r="A54" i="9" a="1"/>
  <c r="A54" i="9" s="1"/>
  <c r="A53" i="9" a="1"/>
  <c r="A53" i="9" s="1"/>
  <c r="A52" i="9" a="1"/>
  <c r="A52" i="9" s="1"/>
  <c r="A51" i="9" a="1"/>
  <c r="A51" i="9" s="1"/>
  <c r="A50" i="9" a="1"/>
  <c r="A50" i="9" s="1"/>
  <c r="A49" i="9" a="1"/>
  <c r="A49" i="9" s="1"/>
  <c r="A48" i="9" a="1"/>
  <c r="A48" i="9" s="1"/>
  <c r="A47" i="9" a="1"/>
  <c r="A47" i="9" s="1"/>
  <c r="A46" i="9" a="1"/>
  <c r="A46" i="9" s="1"/>
  <c r="A45" i="9" a="1"/>
  <c r="A45" i="9" s="1"/>
  <c r="A44" i="9" a="1"/>
  <c r="A44" i="9" s="1"/>
  <c r="A43" i="9" a="1"/>
  <c r="A43" i="9" s="1"/>
  <c r="A42" i="9" a="1"/>
  <c r="A42" i="9" s="1"/>
  <c r="A41" i="9" a="1"/>
  <c r="A41" i="9" s="1"/>
  <c r="A40" i="9" a="1"/>
  <c r="A40" i="9" s="1"/>
  <c r="A39" i="9" a="1"/>
  <c r="A39" i="9" s="1"/>
  <c r="A38" i="9" a="1"/>
  <c r="A38" i="9" s="1"/>
  <c r="A37" i="9" a="1"/>
  <c r="A37" i="9" s="1"/>
  <c r="A36" i="9" a="1"/>
  <c r="A36" i="9" s="1"/>
  <c r="A35" i="9" a="1"/>
  <c r="A35" i="9" s="1"/>
  <c r="A34" i="9" a="1"/>
  <c r="A34" i="9" s="1"/>
  <c r="A33" i="9" a="1"/>
  <c r="A33" i="9" s="1"/>
  <c r="A32" i="9" a="1"/>
  <c r="A32" i="9" s="1"/>
  <c r="A31" i="9" a="1"/>
  <c r="A31" i="9" s="1"/>
  <c r="A30" i="9" a="1"/>
  <c r="A30" i="9" s="1"/>
  <c r="A29" i="9" a="1"/>
  <c r="A29" i="9" s="1"/>
  <c r="A28" i="9" a="1"/>
  <c r="A28" i="9" s="1"/>
  <c r="A27" i="9" a="1"/>
  <c r="A27" i="9" s="1"/>
  <c r="A26" i="9" a="1"/>
  <c r="A26" i="9" s="1"/>
  <c r="A25" i="9" a="1"/>
  <c r="A25" i="9" s="1"/>
  <c r="A24" i="9" a="1"/>
  <c r="A24" i="9" s="1"/>
  <c r="A23" i="9" a="1"/>
  <c r="A23" i="9" s="1"/>
  <c r="A22" i="9" a="1"/>
  <c r="A22" i="9" s="1"/>
  <c r="A21" i="9" a="1"/>
  <c r="A21" i="9" s="1"/>
  <c r="A20" i="9" a="1"/>
  <c r="A20" i="9" s="1"/>
  <c r="A19" i="9" a="1"/>
  <c r="A19" i="9" s="1"/>
  <c r="A18" i="9" a="1"/>
  <c r="A18" i="9" s="1"/>
  <c r="A17" i="9" a="1"/>
  <c r="A17" i="9" s="1"/>
  <c r="A16" i="9" a="1"/>
  <c r="A16" i="9" s="1"/>
  <c r="A15" i="9" a="1"/>
  <c r="A15" i="9" s="1"/>
  <c r="A14" i="9" a="1"/>
  <c r="A14" i="9" s="1"/>
  <c r="A13" i="9" a="1"/>
  <c r="A13" i="9" s="1"/>
  <c r="A12" i="9" a="1"/>
  <c r="A12" i="9" s="1"/>
  <c r="A11" i="9" a="1"/>
  <c r="A11" i="9" s="1"/>
  <c r="A10" i="9" a="1"/>
  <c r="A10" i="9" s="1"/>
  <c r="A9" i="9" a="1"/>
  <c r="A9" i="9" s="1"/>
  <c r="A8" i="9" a="1"/>
  <c r="A8" i="9" s="1"/>
  <c r="A7" i="9" a="1"/>
  <c r="A7" i="9" s="1"/>
  <c r="A6" i="9" a="1"/>
  <c r="A6" i="9" s="1"/>
  <c r="A5" i="9" a="1"/>
  <c r="A5" i="9" s="1"/>
  <c r="A4" i="9" a="1"/>
  <c r="A4" i="9" s="1"/>
  <c r="A3" i="9" a="1"/>
  <c r="A3" i="9" s="1"/>
  <c r="A2" i="9" a="1"/>
  <c r="A2" i="9" s="1"/>
  <c r="A1" i="9" a="1"/>
  <c r="A1" i="9" s="1"/>
  <c r="E116" i="8"/>
  <c r="G10" i="8"/>
  <c r="M9" i="8"/>
  <c r="G9" i="8"/>
  <c r="O94" i="7"/>
  <c r="O93" i="7"/>
  <c r="O92" i="7"/>
  <c r="O91" i="7"/>
  <c r="O90" i="7"/>
  <c r="O89" i="7"/>
  <c r="O88" i="7"/>
  <c r="O87" i="7"/>
  <c r="O86" i="7"/>
  <c r="O85" i="7"/>
  <c r="O84" i="7"/>
  <c r="O83" i="7"/>
  <c r="U77" i="7"/>
  <c r="C14" i="7"/>
  <c r="C12" i="7"/>
  <c r="C9" i="7"/>
  <c r="C8" i="7"/>
  <c r="I47" i="4"/>
  <c r="L43" i="4"/>
  <c r="I41" i="4"/>
  <c r="I39" i="4"/>
  <c r="L38" i="4"/>
  <c r="K37" i="4"/>
  <c r="L36" i="4"/>
  <c r="L35" i="4"/>
  <c r="I34" i="4"/>
  <c r="J31" i="4"/>
  <c r="I29" i="4"/>
  <c r="L28" i="4"/>
  <c r="L27" i="4"/>
  <c r="I26" i="4"/>
  <c r="I25" i="4"/>
  <c r="I23" i="4"/>
  <c r="L22" i="4"/>
  <c r="I20" i="4"/>
  <c r="L19" i="4"/>
  <c r="J18" i="4"/>
  <c r="I17" i="4"/>
  <c r="J16" i="4"/>
  <c r="R10" i="4"/>
  <c r="AH9" i="4"/>
  <c r="R9" i="4"/>
  <c r="L25" i="4" l="1"/>
  <c r="J28" i="4"/>
  <c r="K28" i="4"/>
  <c r="L39" i="4"/>
  <c r="L41" i="4"/>
  <c r="J26" i="4"/>
  <c r="J22" i="4"/>
  <c r="K22" i="4"/>
  <c r="K39" i="4"/>
  <c r="L37" i="4"/>
  <c r="K29" i="4"/>
  <c r="K36" i="4"/>
  <c r="I38" i="4"/>
  <c r="J36" i="4"/>
  <c r="L29" i="4"/>
  <c r="J38" i="4"/>
  <c r="I22" i="4"/>
  <c r="I28" i="4"/>
  <c r="K38" i="4"/>
  <c r="L17" i="4"/>
  <c r="P21" i="7" s="1"/>
  <c r="J23" i="4"/>
  <c r="K23" i="4"/>
  <c r="J39" i="4"/>
  <c r="L23" i="4"/>
  <c r="J34" i="4"/>
  <c r="I37" i="4"/>
  <c r="I18" i="4"/>
  <c r="J37" i="4"/>
  <c r="J29" i="4"/>
  <c r="L21" i="4"/>
  <c r="K21" i="4"/>
  <c r="L33" i="4"/>
  <c r="I33" i="4"/>
  <c r="J47" i="4"/>
  <c r="I21" i="4"/>
  <c r="L46" i="4"/>
  <c r="K46" i="4"/>
  <c r="K30" i="4"/>
  <c r="J30" i="4"/>
  <c r="I30" i="4"/>
  <c r="L30" i="4"/>
  <c r="I31" i="4"/>
  <c r="L31" i="4"/>
  <c r="K31" i="4"/>
  <c r="K47" i="4"/>
  <c r="J21" i="4"/>
  <c r="L47" i="4"/>
  <c r="K44" i="4"/>
  <c r="J44" i="4"/>
  <c r="I44" i="4"/>
  <c r="L44" i="4"/>
  <c r="I46" i="4"/>
  <c r="L20" i="4"/>
  <c r="K20" i="4"/>
  <c r="J20" i="4"/>
  <c r="I36" i="4"/>
  <c r="J46" i="4"/>
  <c r="J42" i="4"/>
  <c r="I42" i="4"/>
  <c r="I16" i="4"/>
  <c r="I19" i="4"/>
  <c r="I27" i="4"/>
  <c r="J32" i="4"/>
  <c r="I32" i="4"/>
  <c r="I35" i="4"/>
  <c r="O62" i="7"/>
  <c r="O57" i="7"/>
  <c r="O52" i="7"/>
  <c r="H48" i="7"/>
  <c r="O42" i="7"/>
  <c r="H38" i="7"/>
  <c r="H28" i="7"/>
  <c r="O64" i="7"/>
  <c r="O58" i="7"/>
  <c r="H54" i="7"/>
  <c r="H49" i="7"/>
  <c r="H44" i="7"/>
  <c r="H39" i="7"/>
  <c r="O59" i="7"/>
  <c r="H55" i="7"/>
  <c r="H50" i="7"/>
  <c r="O45" i="7"/>
  <c r="H40" i="7"/>
  <c r="O35" i="7"/>
  <c r="G21" i="7"/>
  <c r="H52" i="7"/>
  <c r="O49" i="7"/>
  <c r="O41" i="7"/>
  <c r="H34" i="7"/>
  <c r="H31" i="7"/>
  <c r="O61" i="7"/>
  <c r="O51" i="7"/>
  <c r="H43" i="7"/>
  <c r="O40" i="7"/>
  <c r="H53" i="7"/>
  <c r="H47" i="7"/>
  <c r="O39" i="7"/>
  <c r="H36" i="7"/>
  <c r="H32" i="7"/>
  <c r="H46" i="7"/>
  <c r="H29" i="7"/>
  <c r="O54" i="7"/>
  <c r="H51" i="7"/>
  <c r="H30" i="7"/>
  <c r="J19" i="7"/>
  <c r="O48" i="7"/>
  <c r="H42" i="7"/>
  <c r="O37" i="7"/>
  <c r="H37" i="7"/>
  <c r="O63" i="7"/>
  <c r="O47" i="7"/>
  <c r="O55" i="7"/>
  <c r="O38" i="7"/>
  <c r="K17" i="4"/>
  <c r="N21" i="7" s="1"/>
  <c r="J17" i="4"/>
  <c r="J21" i="7" s="1"/>
  <c r="K25" i="4"/>
  <c r="J25" i="4"/>
  <c r="K33" i="4"/>
  <c r="J33" i="4"/>
  <c r="K41" i="4"/>
  <c r="J41" i="4"/>
  <c r="J24" i="4"/>
  <c r="I24" i="4"/>
  <c r="J40" i="4"/>
  <c r="I40" i="4"/>
  <c r="I43" i="4"/>
  <c r="H45" i="7"/>
  <c r="Q91" i="7"/>
  <c r="Q92" i="7"/>
  <c r="Q94" i="7"/>
  <c r="Q89" i="7"/>
  <c r="Q85" i="7"/>
  <c r="Q90" i="7"/>
  <c r="Q86" i="7"/>
  <c r="Q93" i="7"/>
  <c r="Q87" i="7"/>
  <c r="Q84" i="7"/>
  <c r="Q88" i="7"/>
  <c r="K16" i="4"/>
  <c r="J19" i="4"/>
  <c r="K24" i="4"/>
  <c r="J27" i="4"/>
  <c r="K32" i="4"/>
  <c r="J35" i="4"/>
  <c r="K40" i="4"/>
  <c r="J43" i="4"/>
  <c r="L16" i="4"/>
  <c r="L18" i="4"/>
  <c r="K18" i="4"/>
  <c r="K19" i="4"/>
  <c r="L24" i="4"/>
  <c r="L26" i="4"/>
  <c r="K26" i="4"/>
  <c r="K27" i="4"/>
  <c r="L32" i="4"/>
  <c r="L34" i="4"/>
  <c r="K34" i="4"/>
  <c r="K35" i="4"/>
  <c r="L40" i="4"/>
  <c r="L42" i="4"/>
  <c r="K42" i="4"/>
  <c r="K43" i="4"/>
  <c r="H35" i="7"/>
  <c r="O95" i="7"/>
  <c r="Q83" i="7" l="1"/>
  <c r="P95" i="7"/>
  <c r="Q95" i="7" s="1"/>
</calcChain>
</file>

<file path=xl/sharedStrings.xml><?xml version="1.0" encoding="utf-8"?>
<sst xmlns="http://schemas.openxmlformats.org/spreadsheetml/2006/main" count="753" uniqueCount="221">
  <si>
    <t>Input Data Sheet for Electronic-Class Record (ECR) for Class Adviser</t>
  </si>
  <si>
    <t xml:space="preserve">                    SCHOOL DATA</t>
  </si>
  <si>
    <t>School Name</t>
  </si>
  <si>
    <t>ABC ELEMENTARY SCHOOL</t>
  </si>
  <si>
    <t>School ID</t>
  </si>
  <si>
    <t>School Address</t>
  </si>
  <si>
    <t>Sta. Maria, Bulacan</t>
  </si>
  <si>
    <t>District</t>
  </si>
  <si>
    <t>Sta. Maria</t>
  </si>
  <si>
    <t>Division</t>
  </si>
  <si>
    <t>SCHOOLS DIVISION OFFICE OF BULACAN</t>
  </si>
  <si>
    <t>Region</t>
  </si>
  <si>
    <t>Region III</t>
  </si>
  <si>
    <t>Municipality/City, Province</t>
  </si>
  <si>
    <t>LEARNERS' NAMES</t>
  </si>
  <si>
    <t>School Head</t>
  </si>
  <si>
    <t>RONKYLE SORIANO</t>
  </si>
  <si>
    <t>School Year</t>
  </si>
  <si>
    <t>2026-2027</t>
  </si>
  <si>
    <t>Grade Level</t>
  </si>
  <si>
    <t>Section</t>
  </si>
  <si>
    <t>ABC</t>
  </si>
  <si>
    <t>Adviser</t>
  </si>
  <si>
    <t>NICOLE REYES</t>
  </si>
  <si>
    <t>REGION</t>
  </si>
  <si>
    <t>:</t>
  </si>
  <si>
    <t>MALE</t>
  </si>
  <si>
    <t>LRN</t>
  </si>
  <si>
    <t>BIRTHDATE</t>
  </si>
  <si>
    <t>FEMALE</t>
  </si>
  <si>
    <t>DIVISION</t>
  </si>
  <si>
    <t>BULACAN</t>
  </si>
  <si>
    <t>Pallorina, Dexter B.</t>
  </si>
  <si>
    <t>Cruz, Daryhlla A.</t>
  </si>
  <si>
    <t>CITY/MUNICIPALITY</t>
  </si>
  <si>
    <t>Perez, Jim L.</t>
  </si>
  <si>
    <t>Salgado, Yanina C.</t>
  </si>
  <si>
    <t>DISTRICT</t>
  </si>
  <si>
    <t>Silverio, Arden C.</t>
  </si>
  <si>
    <t>Torres, Johann A.</t>
  </si>
  <si>
    <t>SCHOOL ID</t>
  </si>
  <si>
    <t>SECOND TERM</t>
  </si>
  <si>
    <t>Date of Birth</t>
  </si>
  <si>
    <t>Age (BoSY)</t>
  </si>
  <si>
    <t>SCHOOL NAME</t>
  </si>
  <si>
    <t>Age (EoSY)</t>
  </si>
  <si>
    <t>Sex</t>
  </si>
  <si>
    <t>Fortunato F. Halili National Agricultural School</t>
  </si>
  <si>
    <t>GRADE LEVEL</t>
  </si>
  <si>
    <t>FIRST TERM</t>
  </si>
  <si>
    <t>ADVISER</t>
  </si>
  <si>
    <t>SCHOOL YEAR</t>
  </si>
  <si>
    <t>SECTION</t>
  </si>
  <si>
    <t>SCHOOL HEAD</t>
  </si>
  <si>
    <t>I. Sensory Perceptual and Motor Development</t>
  </si>
  <si>
    <t>II. Socio-emotional Development</t>
  </si>
  <si>
    <t>III. Cognitive Development</t>
  </si>
  <si>
    <t>IV. Language, Literacy, and Communication Development</t>
  </si>
  <si>
    <t>Years</t>
  </si>
  <si>
    <t>Months</t>
  </si>
  <si>
    <t>A. Listening and Viewing</t>
  </si>
  <si>
    <t>B. Sight Word Recognition</t>
  </si>
  <si>
    <t>C. Speaking</t>
  </si>
  <si>
    <t>D. Reading</t>
  </si>
  <si>
    <t>E. Comprehension</t>
  </si>
  <si>
    <t>F. Concepts of Print</t>
  </si>
  <si>
    <t>G. Writing</t>
  </si>
  <si>
    <t>Phonological / Phonemic Awareness</t>
  </si>
  <si>
    <t>Letter Knowledge</t>
  </si>
  <si>
    <t>Letter Sound Relationship</t>
  </si>
  <si>
    <t>THIRD TERM</t>
  </si>
  <si>
    <t>(Accepts Kinder only)</t>
  </si>
  <si>
    <t>M</t>
  </si>
  <si>
    <t>2026_v1.0</t>
  </si>
  <si>
    <t>Republic of the Philippines</t>
  </si>
  <si>
    <t>Department of Education</t>
  </si>
  <si>
    <t>KINDERGARTEN PROGRESS REPORT CARD</t>
  </si>
  <si>
    <t>Name:</t>
  </si>
  <si>
    <t>LRN:</t>
  </si>
  <si>
    <t>Section:</t>
  </si>
  <si>
    <t>Teacher:</t>
  </si>
  <si>
    <t>Age of the Child (Beginning of SY): Years:</t>
  </si>
  <si>
    <t>Months:</t>
  </si>
  <si>
    <t>Competency</t>
  </si>
  <si>
    <t>Rating</t>
  </si>
  <si>
    <t>T1</t>
  </si>
  <si>
    <t>T2</t>
  </si>
  <si>
    <t>T3</t>
  </si>
  <si>
    <t>1. Identifies external body parts and their functions</t>
  </si>
  <si>
    <t>2. Identifies ways to care for and protects one’s body</t>
  </si>
  <si>
    <t>1. Identifies familiar environmental sound</t>
  </si>
  <si>
    <t>3. Demonstrates gross motor skills (locomotor, non-locomotor)</t>
  </si>
  <si>
    <t>2. Recalls what happens first, middle and end in a story</t>
  </si>
  <si>
    <t>4. Moves body parts as directed</t>
  </si>
  <si>
    <t>3. Retells story in sequence</t>
  </si>
  <si>
    <t>5. Demonstrates fine motor skills (tearing, cutting, rolling, molding with playdough)</t>
  </si>
  <si>
    <t>4. Follows 1-2 step instructions</t>
  </si>
  <si>
    <t>1. Identifies and expresses feelings in appropriate ways</t>
  </si>
  <si>
    <t>5. Recognizes non-decodable words in and out of context automatically</t>
  </si>
  <si>
    <t>2. Recognizes and respect feelings of others</t>
  </si>
  <si>
    <t>6. Recognizes sight words</t>
  </si>
  <si>
    <t>3. Expresses needs and preferences</t>
  </si>
  <si>
    <t>4. Behaves appropriately in different situations</t>
  </si>
  <si>
    <t>7. Identifies first and last name</t>
  </si>
  <si>
    <t>5. Participates in classroom routines and activities</t>
  </si>
  <si>
    <t>8. Identifies classmates, teachers, family member</t>
  </si>
  <si>
    <t>6. Follows classroom and school rules</t>
  </si>
  <si>
    <t>9. Identifies familiar objects at home, in school and in the community</t>
  </si>
  <si>
    <t>7. Fulfills classroom responsibilities</t>
  </si>
  <si>
    <t>10. Uses polite greetings and courteous expressions in varied situations</t>
  </si>
  <si>
    <t>11. Retells personal experiences to story events</t>
  </si>
  <si>
    <t>1. Identifies attributes of objects (color, shape, size)</t>
  </si>
  <si>
    <t>12. Expresses ideas and feelings using phrases and simple sentences</t>
  </si>
  <si>
    <t>2. Matches objects based on attributes</t>
  </si>
  <si>
    <t>3. Describes objects based on attributes 
(shape, color, taste, texture)</t>
  </si>
  <si>
    <t>Phonological/Phonemic Awareness</t>
  </si>
  <si>
    <t>4. Classifies objects by a single attribute
(color, shape, size)</t>
  </si>
  <si>
    <t>13. Orally segment sounds
a. syllable 
b. onset and rime 
c. phoneme by phoneme</t>
  </si>
  <si>
    <t>5. Reclassifies objects according to multiple attributes</t>
  </si>
  <si>
    <t>6. Arranges objects according to specific attributes</t>
  </si>
  <si>
    <t>14. Identifies uppercase letters</t>
  </si>
  <si>
    <t>7. Recognizes, extends and create patterns using concrete objects</t>
  </si>
  <si>
    <t>15. Identifies lowercase letters</t>
  </si>
  <si>
    <t>8. Measures size, length, capacity and mass of objects using non-standard measuring tools</t>
  </si>
  <si>
    <t>16. Matches upper and lowercase letters</t>
  </si>
  <si>
    <t>9. Identifies position of objects (in, on, over, under, top, bottom)</t>
  </si>
  <si>
    <t>10. Compares quantities of objects (more/less)</t>
  </si>
  <si>
    <t>17. Identifies letter sounds</t>
  </si>
  <si>
    <t>11. Counts with one-to-one correspondence</t>
  </si>
  <si>
    <t>18. Matches letters and their corresponding sounds</t>
  </si>
  <si>
    <t>12. Recognizes numerals</t>
  </si>
  <si>
    <t>13. Matches numerals to objects</t>
  </si>
  <si>
    <t>19. Uses a variety of strategies to gain meaning of leveled texts</t>
  </si>
  <si>
    <t>14. Adds and subtracts using concrete objects</t>
  </si>
  <si>
    <t>20. Uses print and illustrations to make meaning</t>
  </si>
  <si>
    <t>15. Recognizes clock as measure of time (hours and minutes)</t>
  </si>
  <si>
    <t>16. Shows awareness and care for the natural and physical environment</t>
  </si>
  <si>
    <t>21. Demonstrates book handling skills</t>
  </si>
  <si>
    <t>17. Talks about participation in cultural and religious activities</t>
  </si>
  <si>
    <t>22. Distinguishes between letters, words, and sentences</t>
  </si>
  <si>
    <t>18. Shows awareness of the importance of caring for the natural and physical environment through simple practices (e.g., sorting trash, helping to clean up)</t>
  </si>
  <si>
    <t>23. Demonstrates awareness of print (left to right and top to bottom)</t>
  </si>
  <si>
    <t>19. Predicts outcomes in familiar stories read aloud in class</t>
  </si>
  <si>
    <t>20. Suggests solutions to problems in class activities and stories read aloud in class</t>
  </si>
  <si>
    <t>24. Traces/draws/copies shapes, designs, pictures</t>
  </si>
  <si>
    <t>25. Traces/copies/writes name, words</t>
  </si>
  <si>
    <t>26. Writes uppercase and lowercase letters</t>
  </si>
  <si>
    <t>27. Spells sight words</t>
  </si>
  <si>
    <t>28. Spells simple words phonetically</t>
  </si>
  <si>
    <t>STUDENT NAME</t>
  </si>
  <si>
    <t>TEACHER’S COMMENTS/REMARKS</t>
  </si>
  <si>
    <t>ATTENDANCE RECORD</t>
  </si>
  <si>
    <t>(Provide specific observations, strengths, and suggested interventions.)</t>
  </si>
  <si>
    <t>TERM 1 (UNANG TERMINO)</t>
  </si>
  <si>
    <t>Term</t>
  </si>
  <si>
    <t>Month</t>
  </si>
  <si>
    <t>No. of Class Days</t>
  </si>
  <si>
    <t>No. Days Present</t>
  </si>
  <si>
    <t>No. of Times Absent</t>
  </si>
  <si>
    <t>June</t>
  </si>
  <si>
    <t>July</t>
  </si>
  <si>
    <t>August</t>
  </si>
  <si>
    <t>September</t>
  </si>
  <si>
    <t>October</t>
  </si>
  <si>
    <t>November</t>
  </si>
  <si>
    <t>December</t>
  </si>
  <si>
    <t>January</t>
  </si>
  <si>
    <t>February</t>
  </si>
  <si>
    <t>March</t>
  </si>
  <si>
    <t>April</t>
  </si>
  <si>
    <t>TOTAL</t>
  </si>
  <si>
    <t>IMPORTANT NOTE TO PARENTS/GUARDIANS</t>
  </si>
  <si>
    <t>Parent's/Guardian's Signature:</t>
  </si>
  <si>
    <t>This rating scale is used to record the learner’s level of attainment for each competency across the developmental domains. It guides teachers in assigning ratings based on observed performance and assessment results for each term.</t>
  </si>
  <si>
    <t>TERM 2 (IKALAWANG TERMINO)</t>
  </si>
  <si>
    <t>Indicators</t>
  </si>
  <si>
    <t>Consistent (CO)</t>
  </si>
  <si>
    <t>Developing (DV)</t>
  </si>
  <si>
    <t>Sometimes demonstrates the competency</t>
  </si>
  <si>
    <t>F</t>
  </si>
  <si>
    <t>Beginning (BG)</t>
  </si>
  <si>
    <t>TERM 3 (IKATLONG TERMINO)</t>
  </si>
  <si>
    <t>CERTIFICATE OF TRANSFER</t>
  </si>
  <si>
    <t>This is to certify that</t>
  </si>
  <si>
    <t>of ____________________________ has developed the general</t>
  </si>
  <si>
    <t>competencies based on the Kindergarten Curriculum Guide.</t>
  </si>
  <si>
    <t>___________________________________</t>
  </si>
  <si>
    <t>JUN</t>
  </si>
  <si>
    <t>JUL</t>
  </si>
  <si>
    <t>AUG</t>
  </si>
  <si>
    <t>SEP</t>
  </si>
  <si>
    <t>OCT</t>
  </si>
  <si>
    <t>NOV</t>
  </si>
  <si>
    <t>DEC</t>
  </si>
  <si>
    <t>JAN</t>
  </si>
  <si>
    <t>FEB</t>
  </si>
  <si>
    <t>MAR</t>
  </si>
  <si>
    <t>APRIL</t>
  </si>
  <si>
    <t>TOTAL NUMBER OF SCHOOL DAYS</t>
  </si>
  <si>
    <t>APR</t>
  </si>
  <si>
    <r>
      <rPr>
        <b/>
        <i/>
        <sz val="9"/>
        <color rgb="FF002060"/>
        <rFont val="Arial"/>
        <family val="2"/>
      </rPr>
      <t>IMPORTANT NOTE:</t>
    </r>
    <r>
      <rPr>
        <i/>
        <sz val="9"/>
        <color rgb="FF002060"/>
        <rFont val="Arial"/>
        <family val="2"/>
      </rPr>
      <t xml:space="preserve"> This is the official and final version of the file. All tabs are password-protected to prevent accidental formula edits and maintain the accuracy and integrity of the data. If you identify any inconsistencies or issues, particularly with the formulas, please report them for appropriate review and necessary correction.</t>
    </r>
  </si>
  <si>
    <t>TEACHER, GRADE LEVEL, SECTION INFORMATION</t>
  </si>
  <si>
    <t>LEARNERS' DATA</t>
  </si>
  <si>
    <t>asdasd</t>
  </si>
  <si>
    <t>CLASS SUMMARY - FIRST</t>
  </si>
  <si>
    <t>CLASS SUMMARY - SECOND</t>
  </si>
  <si>
    <t>CLASS SUMMARY - THIRD</t>
  </si>
  <si>
    <t>SCHOOL INFORMATION</t>
  </si>
  <si>
    <t>School Year 2026-2027</t>
  </si>
  <si>
    <t>Shows interest in doing tasks but needs close supervision</t>
  </si>
  <si>
    <t>Rarely participates in class activities and/or initiates independent works</t>
  </si>
  <si>
    <t>Rarely demonstrates the expected competency</t>
  </si>
  <si>
    <t>__________________________________________________________________</t>
  </si>
  <si>
    <t>Always demonstrates the expected competency</t>
  </si>
  <si>
    <t>Always participates in the different activities, works independently</t>
  </si>
  <si>
    <t>Always performs tasks, advanced in some aspects</t>
  </si>
  <si>
    <t>Sometimes participates, minimal supervision</t>
  </si>
  <si>
    <t>Progresses continuously in doing assigned tasks</t>
  </si>
  <si>
    <t>CLASS RECORD - FINALS</t>
  </si>
  <si>
    <t/>
  </si>
  <si>
    <r>
      <t xml:space="preserve">This progress report informs parents about their child's learning achievements based on the Kindergarten Curriculum Guide. It provides a summary of the child's performance and indicate their level of progress across different developmental domains every ten (10) weeks or each term. The report also helps determine whether additional time and follow-up support are needed for the child to achieve the expected competencies. Each competency is marked as: </t>
    </r>
    <r>
      <rPr>
        <b/>
        <sz val="12"/>
        <color theme="1"/>
        <rFont val="Bookman Old Style"/>
        <family val="1"/>
      </rPr>
      <t>BG - Beginning</t>
    </r>
    <r>
      <rPr>
        <sz val="12"/>
        <color theme="1"/>
        <rFont val="Bookman Old Style"/>
        <family val="1"/>
      </rPr>
      <t xml:space="preserve">, </t>
    </r>
    <r>
      <rPr>
        <b/>
        <sz val="12"/>
        <color theme="1"/>
        <rFont val="Bookman Old Style"/>
        <family val="1"/>
      </rPr>
      <t>DV - Developing</t>
    </r>
    <r>
      <rPr>
        <sz val="12"/>
        <color theme="1"/>
        <rFont val="Bookman Old Style"/>
        <family val="1"/>
      </rPr>
      <t xml:space="preserve">, and </t>
    </r>
    <r>
      <rPr>
        <b/>
        <sz val="12"/>
        <color theme="1"/>
        <rFont val="Bookman Old Style"/>
        <family val="1"/>
      </rPr>
      <t>CO - Consistent</t>
    </r>
    <r>
      <rPr>
        <sz val="12"/>
        <color theme="1"/>
        <rFont val="Bookman Old Style"/>
        <family val="1"/>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</si>
</sst>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yy"/>
    <numFmt numFmtId="165" formatCode="m/d/yyyy"/>
  </numFmts>
  <fonts count="49" x14ac:knownFonts="1">
    <font>
      <sz val="10"/>
      <color rgb="FF000000"/>
      <name val="Arial"/>
      <scheme val="minor"/>
    </font>
    <font>
      <sz val="11"/>
      <color theme="1"/>
      <name val="Arial"/>
      <family val="2"/>
      <scheme val="minor"/>
    </font>
    <font>
      <b/>
      <sz val="22"/>
      <color rgb="FF002060"/>
      <name val="Arial"/>
      <family val="2"/>
    </font>
    <font>
      <sz val="10"/>
      <name val="Arial"/>
      <family val="2"/>
    </font>
    <font>
      <b/>
      <sz val="23"/>
      <color theme="1"/>
      <name val="Bookman Old Style"/>
      <family val="1"/>
    </font>
    <font>
      <sz val="11"/>
      <color theme="1"/>
      <name val="Arial"/>
      <family val="2"/>
    </font>
    <font>
      <sz val="11"/>
      <color theme="1"/>
      <name val="Bookman Old Style"/>
      <family val="1"/>
    </font>
    <font>
      <b/>
      <sz val="12"/>
      <color theme="1"/>
      <name val="Bookman Old Style"/>
      <family val="1"/>
    </font>
    <font>
      <sz val="12"/>
      <color theme="1"/>
      <name val="Bookman Old Style"/>
      <family val="1"/>
    </font>
    <font>
      <b/>
      <sz val="11"/>
      <color rgb="FFFFFFFF"/>
      <name val="Arial"/>
      <family val="2"/>
    </font>
    <font>
      <b/>
      <sz val="23"/>
      <color theme="1"/>
      <name val="Arial"/>
      <family val="2"/>
    </font>
    <font>
      <b/>
      <sz val="11"/>
      <color rgb="FF002060"/>
      <name val="Arial"/>
      <family val="2"/>
    </font>
    <font>
      <sz val="12"/>
      <color theme="1"/>
      <name val="Arial"/>
      <family val="2"/>
    </font>
    <font>
      <b/>
      <sz val="12"/>
      <color theme="1"/>
      <name val="Arial"/>
      <family val="2"/>
    </font>
    <font>
      <sz val="10"/>
      <color theme="1"/>
      <name val="Arial"/>
      <family val="2"/>
    </font>
    <font>
      <b/>
      <sz val="10"/>
      <color theme="1"/>
      <name val="Arial"/>
      <family val="2"/>
    </font>
    <font>
      <i/>
      <sz val="11"/>
      <color rgb="FF002060"/>
      <name val="Arial"/>
      <family val="2"/>
    </font>
    <font>
      <i/>
      <sz val="9"/>
      <color rgb="FF002060"/>
      <name val="Arial"/>
      <family val="2"/>
    </font>
    <font>
      <i/>
      <sz val="8"/>
      <color theme="1"/>
      <name val="Arial"/>
      <family val="2"/>
    </font>
    <font>
      <sz val="10"/>
      <color theme="1"/>
      <name val="Bookman Old Style"/>
      <family val="1"/>
    </font>
    <font>
      <b/>
      <sz val="11"/>
      <color theme="1"/>
      <name val="Bookman Old Style"/>
      <family val="1"/>
    </font>
    <font>
      <b/>
      <sz val="14"/>
      <color theme="1"/>
      <name val="Bookman Old Style"/>
      <family val="1"/>
    </font>
    <font>
      <b/>
      <sz val="10"/>
      <color theme="1"/>
      <name val="Bookman Old Style"/>
      <family val="1"/>
    </font>
    <font>
      <b/>
      <sz val="10"/>
      <color rgb="FF000000"/>
      <name val="Bookman Old Style"/>
      <family val="1"/>
    </font>
    <font>
      <sz val="11"/>
      <color rgb="FF000000"/>
      <name val="Arial"/>
      <family val="2"/>
    </font>
    <font>
      <b/>
      <sz val="11"/>
      <color rgb="FF000000"/>
      <name val="Bookman Old Style"/>
      <family val="1"/>
    </font>
    <font>
      <b/>
      <i/>
      <sz val="11"/>
      <color rgb="FF000000"/>
      <name val="Bookman Old Style"/>
      <family val="1"/>
    </font>
    <font>
      <sz val="11"/>
      <color rgb="FF000000"/>
      <name val="Bookman Old Style"/>
      <family val="1"/>
    </font>
    <font>
      <sz val="10"/>
      <color rgb="FF000000"/>
      <name val="Bookman Old Style"/>
      <family val="1"/>
    </font>
    <font>
      <b/>
      <i/>
      <sz val="10"/>
      <color theme="1"/>
      <name val="Bookman Old Style"/>
      <family val="1"/>
    </font>
    <font>
      <i/>
      <sz val="10"/>
      <color rgb="FF000000"/>
      <name val="Bookman Old Style"/>
      <family val="1"/>
    </font>
    <font>
      <b/>
      <sz val="12"/>
      <color rgb="FFCC0000"/>
      <name val="Bookman Old Style"/>
      <family val="1"/>
    </font>
    <font>
      <sz val="10"/>
      <color theme="1"/>
      <name val="Arial"/>
      <family val="2"/>
    </font>
    <font>
      <b/>
      <sz val="11"/>
      <color theme="1"/>
      <name val="Arial"/>
      <family val="2"/>
    </font>
    <font>
      <b/>
      <sz val="10"/>
      <color rgb="FFFFFFFF"/>
      <name val="Arial"/>
      <family val="2"/>
    </font>
    <font>
      <b/>
      <sz val="13"/>
      <color theme="1"/>
      <name val="Arial"/>
      <family val="2"/>
    </font>
    <font>
      <sz val="10"/>
      <color theme="1"/>
      <name val="Arial"/>
      <family val="2"/>
      <scheme val="minor"/>
    </font>
    <font>
      <sz val="11"/>
      <name val="Arial"/>
      <family val="2"/>
    </font>
    <font>
      <b/>
      <i/>
      <sz val="9"/>
      <color rgb="FF002060"/>
      <name val="Arial"/>
      <family val="2"/>
    </font>
    <font>
      <sz val="12"/>
      <color theme="1"/>
      <name val="Arial"/>
      <family val="2"/>
      <scheme val="minor"/>
    </font>
    <font>
      <b/>
      <sz val="12"/>
      <color theme="1"/>
      <name val="Arial"/>
      <family val="2"/>
      <scheme val="minor"/>
    </font>
    <font>
      <b/>
      <sz val="10"/>
      <color theme="1"/>
      <name val="Arial"/>
      <family val="2"/>
      <scheme val="minor"/>
    </font>
    <font>
      <b/>
      <sz val="10"/>
      <name val="Arial"/>
      <family val="2"/>
    </font>
    <font>
      <sz val="12"/>
      <name val="Arial"/>
      <family val="2"/>
    </font>
    <font>
      <b/>
      <sz val="12"/>
      <color rgb="FF000000"/>
      <name val="Bookman Old Style"/>
      <family val="1"/>
    </font>
    <font>
      <sz val="12"/>
      <color rgb="FF000000"/>
      <name val="Arial"/>
      <family val="2"/>
      <scheme val="minor"/>
    </font>
    <font>
      <sz val="12"/>
      <color rgb="FF000000"/>
      <name val="Bookman Old Style"/>
      <family val="1"/>
    </font>
    <font>
      <i/>
      <sz val="12"/>
      <color rgb="FF000000"/>
      <name val="Bookman Old Style"/>
      <family val="1"/>
    </font>
    <font>
      <b/>
      <sz val="23"/>
      <color rgb="FF000000"/>
      <name val="Arial"/>
      <family val="2"/>
      <scheme val="minor"/>
    </font>
  </fonts>
  <fills count="16">
    <fill>
      <patternFill patternType="none"/>
    </fill>
    <fill>
      <patternFill patternType="gray125"/>
    </fill>
    <fill>
      <patternFill patternType="solid">
        <fgColor rgb="FFE7E6E6"/>
        <bgColor rgb="FFE7E6E6"/>
      </patternFill>
    </fill>
    <fill>
      <patternFill patternType="solid">
        <fgColor rgb="FFB7B7B7"/>
        <bgColor rgb="FFB7B7B7"/>
      </patternFill>
    </fill>
    <fill>
      <patternFill patternType="solid">
        <fgColor rgb="FF002060"/>
        <bgColor rgb="FF002060"/>
      </patternFill>
    </fill>
    <fill>
      <patternFill patternType="solid">
        <fgColor rgb="FFF2F2F2"/>
        <bgColor rgb="FFF2F2F2"/>
      </patternFill>
    </fill>
    <fill>
      <patternFill patternType="solid">
        <fgColor rgb="FFFFFFFF"/>
        <bgColor rgb="FFFFFFFF"/>
      </patternFill>
    </fill>
    <fill>
      <patternFill patternType="solid">
        <fgColor rgb="FFECECEC"/>
        <bgColor rgb="FFECECEC"/>
      </patternFill>
    </fill>
    <fill>
      <patternFill patternType="solid">
        <fgColor rgb="FFC9DAF8"/>
        <bgColor rgb="FFC9DAF8"/>
      </patternFill>
    </fill>
    <fill>
      <patternFill patternType="solid">
        <fgColor rgb="FF999999"/>
        <bgColor rgb="FF999999"/>
      </patternFill>
    </fill>
    <fill>
      <patternFill patternType="solid">
        <fgColor rgb="FFCFE2F3"/>
        <bgColor rgb="FFCFE2F3"/>
      </patternFill>
    </fill>
    <fill>
      <patternFill patternType="solid">
        <fgColor rgb="FFEFEFEF"/>
        <bgColor rgb="FFEFEFEF"/>
      </patternFill>
    </fill>
    <fill>
      <patternFill patternType="solid">
        <fgColor rgb="FFD9D9D9"/>
        <bgColor rgb="FFD9D9D9"/>
      </patternFill>
    </fill>
    <fill>
      <patternFill patternType="solid">
        <fgColor rgb="FFFFF2CC"/>
        <bgColor rgb="FFFFF2CC"/>
      </patternFill>
    </fill>
    <fill>
      <patternFill patternType="solid">
        <fgColor rgb="FF666666"/>
        <bgColor rgb="FF666666"/>
      </patternFill>
    </fill>
    <fill>
      <patternFill patternType="solid">
        <fgColor theme="6" tint="0.79998168889431442"/>
        <bgColor rgb="FFC9DAF8"/>
      </patternFill>
    </fill>
  </fills>
  <borders count="122">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thin">
        <color rgb="FF000000"/>
      </top>
      <bottom style="thin">
        <color rgb="FF000000"/>
      </bottom>
      <diagonal/>
    </border>
    <border>
      <left style="medium">
        <color rgb="FF000000"/>
      </left>
      <right/>
      <top/>
      <bottom/>
      <diagonal/>
    </border>
    <border>
      <left/>
      <right/>
      <top/>
      <bottom/>
      <diagonal/>
    </border>
    <border>
      <left style="medium">
        <color rgb="FF000000"/>
      </left>
      <right style="thin">
        <color rgb="FF000000"/>
      </right>
      <top style="thin">
        <color rgb="FF000000"/>
      </top>
      <bottom style="medium">
        <color rgb="FF000000"/>
      </bottom>
      <diagonal/>
    </border>
    <border>
      <left/>
      <right style="medium">
        <color rgb="FF000000"/>
      </right>
      <top/>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diagonal/>
    </border>
    <border>
      <left style="medium">
        <color rgb="FF000000"/>
      </left>
      <right style="medium">
        <color rgb="FF000000"/>
      </right>
      <top/>
      <bottom style="medium">
        <color rgb="FF000000"/>
      </bottom>
      <diagonal/>
    </border>
    <border>
      <left style="thin">
        <color rgb="FF000000"/>
      </left>
      <right/>
      <top/>
      <bottom style="thin">
        <color rgb="FF000000"/>
      </bottom>
      <diagonal/>
    </border>
    <border>
      <left/>
      <right/>
      <top/>
      <bottom style="thin">
        <color rgb="FF000000"/>
      </bottom>
      <diagonal/>
    </border>
    <border>
      <left/>
      <right/>
      <top style="thin">
        <color rgb="FF000000"/>
      </top>
      <bottom/>
      <diagonal/>
    </border>
    <border>
      <left style="thin">
        <color rgb="FF000000"/>
      </left>
      <right style="thin">
        <color rgb="FF000000"/>
      </right>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right style="thin">
        <color rgb="FF000000"/>
      </right>
      <top style="medium">
        <color rgb="FF000000"/>
      </top>
      <bottom/>
      <diagonal/>
    </border>
    <border>
      <left style="thin">
        <color rgb="FF000000"/>
      </left>
      <right style="medium">
        <color rgb="FF000000"/>
      </right>
      <top/>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bottom/>
      <diagonal/>
    </border>
    <border>
      <left/>
      <right style="thin">
        <color rgb="FF000000"/>
      </right>
      <top/>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rgb="FF000000"/>
      </top>
      <bottom style="thin">
        <color indexed="64"/>
      </bottom>
      <diagonal/>
    </border>
    <border>
      <left/>
      <right style="medium">
        <color rgb="FF000000"/>
      </right>
      <top style="medium">
        <color rgb="FF000000"/>
      </top>
      <bottom style="thin">
        <color indexed="64"/>
      </bottom>
      <diagonal/>
    </border>
    <border>
      <left style="medium">
        <color rgb="FF000000"/>
      </left>
      <right/>
      <top style="medium">
        <color rgb="FF000000"/>
      </top>
      <bottom style="thin">
        <color indexed="64"/>
      </bottom>
      <diagonal/>
    </border>
    <border>
      <left style="medium">
        <color rgb="FF000000"/>
      </left>
      <right style="medium">
        <color rgb="FF000000"/>
      </right>
      <top style="thin">
        <color indexed="64"/>
      </top>
      <bottom style="thin">
        <color indexed="64"/>
      </bottom>
      <diagonal/>
    </border>
    <border>
      <left/>
      <right/>
      <top style="thin">
        <color indexed="64"/>
      </top>
      <bottom style="thin">
        <color indexed="64"/>
      </bottom>
      <diagonal/>
    </border>
    <border>
      <left style="medium">
        <color rgb="FF000000"/>
      </left>
      <right/>
      <top style="thin">
        <color indexed="64"/>
      </top>
      <bottom style="thin">
        <color indexed="64"/>
      </bottom>
      <diagonal/>
    </border>
    <border>
      <left/>
      <right style="medium">
        <color rgb="FF000000"/>
      </right>
      <top style="thin">
        <color indexed="64"/>
      </top>
      <bottom style="thin">
        <color indexed="64"/>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medium">
        <color indexed="64"/>
      </bottom>
      <diagonal/>
    </border>
    <border>
      <left/>
      <right/>
      <top style="thin">
        <color rgb="FF000000"/>
      </top>
      <bottom style="medium">
        <color indexed="64"/>
      </bottom>
      <diagonal/>
    </border>
    <border>
      <left style="medium">
        <color rgb="FF000000"/>
      </left>
      <right style="medium">
        <color rgb="FF000000"/>
      </right>
      <top style="thin">
        <color indexed="64"/>
      </top>
      <bottom style="medium">
        <color indexed="64"/>
      </bottom>
      <diagonal/>
    </border>
    <border>
      <left/>
      <right/>
      <top style="thin">
        <color indexed="64"/>
      </top>
      <bottom style="medium">
        <color indexed="64"/>
      </bottom>
      <diagonal/>
    </border>
    <border>
      <left/>
      <right style="medium">
        <color rgb="FF000000"/>
      </right>
      <top style="thin">
        <color indexed="64"/>
      </top>
      <bottom style="medium">
        <color indexed="64"/>
      </bottom>
      <diagonal/>
    </border>
    <border>
      <left style="medium">
        <color rgb="FF000000"/>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medium">
        <color indexed="64"/>
      </bottom>
      <diagonal/>
    </border>
  </borders>
  <cellStyleXfs count="1">
    <xf numFmtId="0" fontId="0" fillId="0" borderId="0"/>
  </cellStyleXfs>
  <cellXfs count="485">
    <xf numFmtId="0" fontId="0" fillId="0" borderId="0" xfId="0"/>
    <xf numFmtId="0" fontId="5" fillId="0" borderId="0" xfId="0" applyFont="1" applyAlignment="1">
      <alignment vertical="center"/>
    </xf>
    <xf numFmtId="0" fontId="7" fillId="0" borderId="4" xfId="0" applyFont="1" applyBorder="1"/>
    <xf numFmtId="0" fontId="7" fillId="0" borderId="8" xfId="0" applyFont="1" applyBorder="1"/>
    <xf numFmtId="0" fontId="5" fillId="5" borderId="16" xfId="0" applyFont="1" applyFill="1" applyBorder="1" applyAlignment="1">
      <alignment vertical="center"/>
    </xf>
    <xf numFmtId="0" fontId="5" fillId="5" borderId="17" xfId="0" applyFont="1" applyFill="1" applyBorder="1" applyAlignment="1">
      <alignment vertical="center"/>
    </xf>
    <xf numFmtId="0" fontId="7" fillId="0" borderId="18" xfId="0" applyFont="1" applyBorder="1"/>
    <xf numFmtId="0" fontId="5" fillId="5" borderId="19" xfId="0" applyFont="1" applyFill="1" applyBorder="1" applyAlignment="1">
      <alignment vertical="center"/>
    </xf>
    <xf numFmtId="0" fontId="11" fillId="6" borderId="23" xfId="0" applyFont="1" applyFill="1" applyBorder="1" applyAlignment="1">
      <alignment horizontal="center" vertical="center"/>
    </xf>
    <xf numFmtId="0" fontId="9" fillId="4" borderId="26" xfId="0" applyFont="1" applyFill="1" applyBorder="1" applyAlignment="1">
      <alignment vertical="center"/>
    </xf>
    <xf numFmtId="0" fontId="5" fillId="4" borderId="27" xfId="0" applyFont="1" applyFill="1" applyBorder="1" applyAlignment="1">
      <alignment vertical="center"/>
    </xf>
    <xf numFmtId="0" fontId="9" fillId="4" borderId="17" xfId="0" applyFont="1" applyFill="1" applyBorder="1" applyAlignment="1">
      <alignment horizontal="center"/>
    </xf>
    <xf numFmtId="0" fontId="5" fillId="4" borderId="28" xfId="0" applyFont="1" applyFill="1" applyBorder="1" applyAlignment="1">
      <alignment vertical="center"/>
    </xf>
    <xf numFmtId="0" fontId="5" fillId="6" borderId="23" xfId="0" applyFont="1" applyFill="1" applyBorder="1" applyAlignment="1">
      <alignment vertical="center"/>
    </xf>
    <xf numFmtId="0" fontId="5" fillId="6" borderId="27" xfId="0" applyFont="1" applyFill="1" applyBorder="1" applyAlignment="1">
      <alignment vertical="center"/>
    </xf>
    <xf numFmtId="0" fontId="5" fillId="6" borderId="28" xfId="0" applyFont="1" applyFill="1" applyBorder="1" applyAlignment="1">
      <alignment vertical="center"/>
    </xf>
    <xf numFmtId="0" fontId="5" fillId="6" borderId="28" xfId="0" applyFont="1" applyFill="1" applyBorder="1" applyAlignment="1">
      <alignment horizontal="center"/>
    </xf>
    <xf numFmtId="164" fontId="5" fillId="6" borderId="28" xfId="0" applyNumberFormat="1" applyFont="1" applyFill="1" applyBorder="1" applyAlignment="1">
      <alignment horizontal="center"/>
    </xf>
    <xf numFmtId="0" fontId="12" fillId="0" borderId="0" xfId="0" applyFont="1" applyAlignment="1">
      <alignment horizontal="center" vertical="center"/>
    </xf>
    <xf numFmtId="0" fontId="14" fillId="0" borderId="0" xfId="0" applyFont="1" applyAlignment="1">
      <alignment horizontal="center" vertical="center"/>
    </xf>
    <xf numFmtId="0" fontId="14" fillId="0" borderId="0" xfId="0" applyFont="1" applyAlignment="1">
      <alignment horizontal="left" vertical="center" wrapText="1"/>
    </xf>
    <xf numFmtId="0" fontId="14" fillId="0" borderId="0" xfId="0" applyFont="1" applyAlignment="1">
      <alignment horizontal="center" vertical="center" wrapText="1"/>
    </xf>
    <xf numFmtId="0" fontId="14" fillId="6" borderId="28" xfId="0" applyFont="1" applyFill="1" applyBorder="1" applyAlignment="1">
      <alignment horizontal="center"/>
    </xf>
    <xf numFmtId="0" fontId="14" fillId="0" borderId="0" xfId="0" applyFont="1" applyAlignment="1">
      <alignment horizontal="left" vertical="center"/>
    </xf>
    <xf numFmtId="0" fontId="5" fillId="5" borderId="38" xfId="0" applyFont="1" applyFill="1" applyBorder="1" applyAlignment="1">
      <alignment vertical="center"/>
    </xf>
    <xf numFmtId="0" fontId="5" fillId="5" borderId="39" xfId="0" applyFont="1" applyFill="1" applyBorder="1" applyAlignment="1">
      <alignment vertical="center"/>
    </xf>
    <xf numFmtId="0" fontId="5" fillId="5" borderId="40" xfId="0" applyFont="1" applyFill="1" applyBorder="1" applyAlignment="1">
      <alignment vertical="center"/>
    </xf>
    <xf numFmtId="0" fontId="14" fillId="0" borderId="0" xfId="0" applyFont="1"/>
    <xf numFmtId="0" fontId="11" fillId="6" borderId="41" xfId="0" applyFont="1" applyFill="1" applyBorder="1" applyAlignment="1">
      <alignment vertical="center"/>
    </xf>
    <xf numFmtId="0" fontId="5" fillId="6" borderId="27" xfId="0" applyFont="1" applyFill="1" applyBorder="1" applyAlignment="1">
      <alignment horizontal="left" vertical="center"/>
    </xf>
    <xf numFmtId="0" fontId="16" fillId="6" borderId="28" xfId="0" applyFont="1" applyFill="1" applyBorder="1" applyAlignment="1">
      <alignment vertical="center" wrapText="1"/>
    </xf>
    <xf numFmtId="0" fontId="11" fillId="6" borderId="43" xfId="0" applyFont="1" applyFill="1" applyBorder="1" applyAlignment="1">
      <alignment vertical="center"/>
    </xf>
    <xf numFmtId="0" fontId="5" fillId="6" borderId="44" xfId="0" applyFont="1" applyFill="1" applyBorder="1" applyAlignment="1">
      <alignment vertical="center"/>
    </xf>
    <xf numFmtId="0" fontId="11" fillId="6" borderId="44" xfId="0" applyFont="1" applyFill="1" applyBorder="1" applyAlignment="1">
      <alignment horizontal="center" vertical="center"/>
    </xf>
    <xf numFmtId="0" fontId="5" fillId="7" borderId="16" xfId="0" applyFont="1" applyFill="1" applyBorder="1" applyAlignment="1">
      <alignment vertical="center"/>
    </xf>
    <xf numFmtId="0" fontId="5" fillId="7" borderId="19" xfId="0" applyFont="1" applyFill="1" applyBorder="1" applyAlignment="1">
      <alignment vertical="center"/>
    </xf>
    <xf numFmtId="0" fontId="5" fillId="7" borderId="38" xfId="0" applyFont="1" applyFill="1" applyBorder="1" applyAlignment="1">
      <alignment vertical="center"/>
    </xf>
    <xf numFmtId="0" fontId="5" fillId="7" borderId="39" xfId="0" applyFont="1" applyFill="1" applyBorder="1" applyAlignment="1">
      <alignment vertical="center"/>
    </xf>
    <xf numFmtId="0" fontId="5" fillId="7" borderId="40" xfId="0" applyFont="1" applyFill="1" applyBorder="1" applyAlignment="1">
      <alignment vertical="center"/>
    </xf>
    <xf numFmtId="0" fontId="18" fillId="0" borderId="0" xfId="0" applyFont="1" applyAlignment="1">
      <alignment horizontal="right" vertical="center"/>
    </xf>
    <xf numFmtId="0" fontId="19" fillId="0" borderId="0" xfId="0" applyFont="1" applyAlignment="1">
      <alignment vertical="center"/>
    </xf>
    <xf numFmtId="0" fontId="19" fillId="0" borderId="12" xfId="0" applyFont="1" applyBorder="1" applyAlignment="1">
      <alignment vertical="center"/>
    </xf>
    <xf numFmtId="0" fontId="19" fillId="0" borderId="13" xfId="0" applyFont="1" applyBorder="1" applyAlignment="1">
      <alignment vertical="center"/>
    </xf>
    <xf numFmtId="0" fontId="14" fillId="0" borderId="13" xfId="0" applyFont="1" applyBorder="1"/>
    <xf numFmtId="0" fontId="19" fillId="0" borderId="14" xfId="0" applyFont="1" applyBorder="1" applyAlignment="1">
      <alignment vertical="center"/>
    </xf>
    <xf numFmtId="0" fontId="6" fillId="0" borderId="0" xfId="0" applyFont="1" applyAlignment="1">
      <alignment horizontal="left" vertical="center"/>
    </xf>
    <xf numFmtId="0" fontId="6" fillId="0" borderId="0" xfId="0" applyFont="1" applyAlignment="1">
      <alignment vertical="center"/>
    </xf>
    <xf numFmtId="0" fontId="14" fillId="0" borderId="0" xfId="0" applyFont="1" applyAlignment="1">
      <alignment vertical="center"/>
    </xf>
    <xf numFmtId="0" fontId="19" fillId="6" borderId="17" xfId="0" applyFont="1" applyFill="1" applyBorder="1" applyAlignment="1">
      <alignment vertical="center"/>
    </xf>
    <xf numFmtId="0" fontId="22" fillId="0" borderId="0" xfId="0" applyFont="1" applyAlignment="1">
      <alignment horizontal="center" vertical="center"/>
    </xf>
    <xf numFmtId="0" fontId="24" fillId="11" borderId="0" xfId="0" applyFont="1" applyFill="1" applyAlignment="1">
      <alignment horizontal="center" vertical="center"/>
    </xf>
    <xf numFmtId="0" fontId="6" fillId="11" borderId="28" xfId="0" applyFont="1" applyFill="1" applyBorder="1" applyAlignment="1">
      <alignment horizontal="center" vertical="center"/>
    </xf>
    <xf numFmtId="0" fontId="25" fillId="11" borderId="28" xfId="0" applyFont="1" applyFill="1" applyBorder="1" applyAlignment="1">
      <alignment horizontal="center" vertical="center" wrapText="1"/>
    </xf>
    <xf numFmtId="0" fontId="20" fillId="0" borderId="46" xfId="0" applyFont="1" applyBorder="1" applyAlignment="1">
      <alignment vertical="center"/>
    </xf>
    <xf numFmtId="0" fontId="6" fillId="11" borderId="28" xfId="0" applyFont="1" applyFill="1" applyBorder="1" applyAlignment="1">
      <alignment horizontal="center" vertical="center" wrapText="1"/>
    </xf>
    <xf numFmtId="0" fontId="24" fillId="0" borderId="0" xfId="0" applyFont="1"/>
    <xf numFmtId="0" fontId="25" fillId="0" borderId="0" xfId="0" applyFont="1" applyAlignment="1">
      <alignment horizontal="left" vertical="center" wrapText="1"/>
    </xf>
    <xf numFmtId="0" fontId="23" fillId="0" borderId="0" xfId="0" applyFont="1" applyAlignment="1">
      <alignment horizontal="left" vertical="center" wrapText="1"/>
    </xf>
    <xf numFmtId="0" fontId="14" fillId="0" borderId="36" xfId="0" applyFont="1" applyBorder="1"/>
    <xf numFmtId="0" fontId="29" fillId="0" borderId="0" xfId="0" applyFont="1" applyAlignment="1">
      <alignment vertical="center"/>
    </xf>
    <xf numFmtId="0" fontId="28" fillId="0" borderId="13" xfId="0" applyFont="1" applyBorder="1" applyAlignment="1">
      <alignment horizontal="left" vertical="center" wrapText="1"/>
    </xf>
    <xf numFmtId="0" fontId="14" fillId="0" borderId="13" xfId="0" applyFont="1" applyBorder="1" applyAlignment="1">
      <alignment horizontal="left" vertical="center" wrapText="1"/>
    </xf>
    <xf numFmtId="0" fontId="19" fillId="0" borderId="32" xfId="0" applyFont="1" applyBorder="1" applyAlignment="1">
      <alignment vertical="center"/>
    </xf>
    <xf numFmtId="0" fontId="23" fillId="0" borderId="0" xfId="0" applyFont="1" applyAlignment="1">
      <alignment horizontal="center"/>
    </xf>
    <xf numFmtId="0" fontId="19" fillId="0" borderId="33" xfId="0" applyFont="1" applyBorder="1" applyAlignment="1">
      <alignment vertical="center"/>
    </xf>
    <xf numFmtId="0" fontId="30" fillId="0" borderId="0" xfId="0" applyFont="1" applyAlignment="1">
      <alignment horizontal="center"/>
    </xf>
    <xf numFmtId="0" fontId="31" fillId="0" borderId="0" xfId="0" applyFont="1" applyAlignment="1">
      <alignment horizontal="center"/>
    </xf>
    <xf numFmtId="0" fontId="22" fillId="0" borderId="0" xfId="0" applyFont="1" applyAlignment="1">
      <alignment horizontal="center" vertical="center" wrapText="1"/>
    </xf>
    <xf numFmtId="0" fontId="19" fillId="0" borderId="32" xfId="0" applyFont="1" applyBorder="1" applyAlignment="1">
      <alignment horizontal="center"/>
    </xf>
    <xf numFmtId="0" fontId="27" fillId="0" borderId="0" xfId="0" applyFont="1" applyAlignment="1">
      <alignment horizontal="center"/>
    </xf>
    <xf numFmtId="0" fontId="19" fillId="0" borderId="6" xfId="0" applyFont="1" applyBorder="1" applyAlignment="1">
      <alignment vertical="center"/>
    </xf>
    <xf numFmtId="0" fontId="19" fillId="0" borderId="10" xfId="0" applyFont="1" applyBorder="1" applyAlignment="1">
      <alignment vertical="center"/>
    </xf>
    <xf numFmtId="0" fontId="19" fillId="0" borderId="28" xfId="0" applyFont="1" applyBorder="1" applyAlignment="1">
      <alignment vertical="center"/>
    </xf>
    <xf numFmtId="0" fontId="22" fillId="0" borderId="32" xfId="0" applyFont="1" applyBorder="1" applyAlignment="1">
      <alignment horizontal="center"/>
    </xf>
    <xf numFmtId="0" fontId="19" fillId="0" borderId="35" xfId="0" applyFont="1" applyBorder="1" applyAlignment="1">
      <alignment vertical="center"/>
    </xf>
    <xf numFmtId="0" fontId="19" fillId="0" borderId="36" xfId="0" applyFont="1" applyBorder="1" applyAlignment="1">
      <alignment vertical="center"/>
    </xf>
    <xf numFmtId="0" fontId="19" fillId="0" borderId="37" xfId="0" applyFont="1" applyBorder="1" applyAlignment="1">
      <alignment vertical="center"/>
    </xf>
    <xf numFmtId="0" fontId="19" fillId="0" borderId="0" xfId="0" applyFont="1" applyAlignment="1">
      <alignment horizontal="center" vertical="center"/>
    </xf>
    <xf numFmtId="0" fontId="33" fillId="8" borderId="62" xfId="0" applyFont="1" applyFill="1" applyBorder="1" applyAlignment="1">
      <alignment horizontal="center"/>
    </xf>
    <xf numFmtId="0" fontId="13" fillId="8" borderId="62" xfId="0" applyFont="1" applyFill="1" applyBorder="1" applyAlignment="1">
      <alignment horizontal="center"/>
    </xf>
    <xf numFmtId="0" fontId="12" fillId="0" borderId="0" xfId="0" applyFont="1" applyAlignment="1">
      <alignment horizontal="left" vertical="center"/>
    </xf>
    <xf numFmtId="0" fontId="33" fillId="0" borderId="62" xfId="0" applyFont="1" applyBorder="1" applyAlignment="1">
      <alignment horizontal="center"/>
    </xf>
    <xf numFmtId="0" fontId="35" fillId="7" borderId="62" xfId="0" applyFont="1" applyFill="1" applyBorder="1" applyAlignment="1">
      <alignment horizontal="center"/>
    </xf>
    <xf numFmtId="0" fontId="36" fillId="0" borderId="0" xfId="0" applyFont="1"/>
    <xf numFmtId="0" fontId="5" fillId="5" borderId="32" xfId="0" applyFont="1" applyFill="1" applyBorder="1" applyAlignment="1">
      <alignment vertical="center"/>
    </xf>
    <xf numFmtId="0" fontId="5" fillId="5" borderId="33" xfId="0" applyFont="1" applyFill="1" applyBorder="1" applyAlignment="1">
      <alignment vertical="center"/>
    </xf>
    <xf numFmtId="0" fontId="11" fillId="6" borderId="45" xfId="0" applyFont="1" applyFill="1" applyBorder="1" applyAlignment="1">
      <alignment horizontal="center" vertical="center"/>
    </xf>
    <xf numFmtId="0" fontId="5" fillId="6" borderId="45" xfId="0" applyFont="1" applyFill="1" applyBorder="1" applyAlignment="1">
      <alignment vertical="center"/>
    </xf>
    <xf numFmtId="0" fontId="11" fillId="6" borderId="28" xfId="0" applyFont="1" applyFill="1" applyBorder="1" applyAlignment="1">
      <alignment horizontal="center" vertical="center"/>
    </xf>
    <xf numFmtId="165" fontId="5" fillId="6" borderId="28" xfId="0" applyNumberFormat="1" applyFont="1" applyFill="1" applyBorder="1" applyAlignment="1">
      <alignment horizontal="center"/>
    </xf>
    <xf numFmtId="0" fontId="36" fillId="0" borderId="0" xfId="0" applyFont="1" applyAlignment="1">
      <alignment horizontal="left" vertical="center"/>
    </xf>
    <xf numFmtId="0" fontId="36" fillId="0" borderId="0" xfId="0" applyFont="1" applyAlignment="1">
      <alignment horizontal="center" vertical="center"/>
    </xf>
    <xf numFmtId="0" fontId="39" fillId="0" borderId="0" xfId="0" applyFont="1" applyAlignment="1">
      <alignment horizontal="center" vertical="center"/>
    </xf>
    <xf numFmtId="0" fontId="40" fillId="0" borderId="0" xfId="0" applyFont="1" applyAlignment="1">
      <alignment horizontal="center" vertical="center"/>
    </xf>
    <xf numFmtId="0" fontId="39" fillId="0" borderId="0" xfId="0" applyFont="1" applyAlignment="1">
      <alignment horizontal="left" vertical="center"/>
    </xf>
    <xf numFmtId="0" fontId="40" fillId="0" borderId="0" xfId="0" applyFont="1" applyAlignment="1">
      <alignment horizontal="right" vertical="center"/>
    </xf>
    <xf numFmtId="0" fontId="39" fillId="0" borderId="0" xfId="0" applyFont="1"/>
    <xf numFmtId="0" fontId="1" fillId="0" borderId="17" xfId="0" applyFont="1" applyBorder="1" applyAlignment="1" applyProtection="1">
      <alignment horizontal="center" vertical="center"/>
      <protection hidden="1"/>
    </xf>
    <xf numFmtId="0" fontId="39" fillId="0" borderId="0" xfId="0" applyFont="1" applyAlignment="1">
      <alignment horizontal="left" vertical="center" wrapText="1"/>
    </xf>
    <xf numFmtId="0" fontId="37" fillId="0" borderId="17" xfId="0" applyFont="1" applyBorder="1" applyAlignment="1" applyProtection="1">
      <alignment horizontal="center"/>
      <protection hidden="1"/>
    </xf>
    <xf numFmtId="0" fontId="39" fillId="0" borderId="0" xfId="0" applyFont="1" applyAlignment="1">
      <alignment horizontal="center" vertical="center" wrapText="1"/>
    </xf>
    <xf numFmtId="0" fontId="41" fillId="0" borderId="0" xfId="0" applyFont="1" applyAlignment="1">
      <alignment horizontal="center" vertical="center"/>
    </xf>
    <xf numFmtId="0" fontId="36" fillId="0" borderId="0" xfId="0" applyFont="1" applyAlignment="1">
      <alignment horizontal="center" vertical="center" wrapText="1"/>
    </xf>
    <xf numFmtId="0" fontId="41" fillId="0" borderId="0" xfId="0" applyFont="1" applyAlignment="1">
      <alignment horizontal="center" vertical="center" wrapText="1"/>
    </xf>
    <xf numFmtId="164" fontId="14" fillId="7" borderId="81" xfId="0" applyNumberFormat="1" applyFont="1" applyFill="1" applyBorder="1" applyAlignment="1">
      <alignment horizontal="center"/>
    </xf>
    <xf numFmtId="164" fontId="14" fillId="7" borderId="86" xfId="0" applyNumberFormat="1" applyFont="1" applyFill="1" applyBorder="1" applyAlignment="1">
      <alignment horizontal="center"/>
    </xf>
    <xf numFmtId="1" fontId="14" fillId="0" borderId="81" xfId="0" applyNumberFormat="1" applyFont="1" applyBorder="1" applyAlignment="1">
      <alignment horizontal="center" vertical="center" wrapText="1"/>
    </xf>
    <xf numFmtId="1" fontId="14" fillId="0" borderId="86" xfId="0" applyNumberFormat="1" applyFont="1" applyBorder="1" applyAlignment="1">
      <alignment horizontal="center" vertical="center" wrapText="1"/>
    </xf>
    <xf numFmtId="1" fontId="36" fillId="0" borderId="86" xfId="0" applyNumberFormat="1" applyFont="1" applyBorder="1" applyAlignment="1">
      <alignment horizontal="center" vertical="center" wrapText="1"/>
    </xf>
    <xf numFmtId="1" fontId="14" fillId="0" borderId="83" xfId="0" applyNumberFormat="1" applyFont="1" applyBorder="1" applyAlignment="1">
      <alignment horizontal="center" vertical="center" wrapText="1"/>
    </xf>
    <xf numFmtId="0" fontId="5" fillId="6" borderId="28" xfId="0" applyFont="1" applyFill="1" applyBorder="1" applyAlignment="1">
      <alignment horizontal="left" vertical="center"/>
    </xf>
    <xf numFmtId="164" fontId="14" fillId="6" borderId="28" xfId="0" applyNumberFormat="1" applyFont="1" applyFill="1" applyBorder="1" applyAlignment="1">
      <alignment horizontal="center"/>
    </xf>
    <xf numFmtId="0" fontId="15" fillId="8" borderId="63" xfId="0" applyFont="1" applyFill="1" applyBorder="1" applyAlignment="1">
      <alignment horizontal="center"/>
    </xf>
    <xf numFmtId="0" fontId="15" fillId="8" borderId="8" xfId="0" applyFont="1" applyFill="1" applyBorder="1" applyAlignment="1">
      <alignment horizontal="center"/>
    </xf>
    <xf numFmtId="0" fontId="15" fillId="8" borderId="64" xfId="0" applyFont="1" applyFill="1" applyBorder="1" applyAlignment="1">
      <alignment horizontal="center"/>
    </xf>
    <xf numFmtId="0" fontId="15" fillId="13" borderId="63" xfId="0" applyFont="1" applyFill="1" applyBorder="1" applyAlignment="1">
      <alignment horizontal="center"/>
    </xf>
    <xf numFmtId="0" fontId="15" fillId="13" borderId="8" xfId="0" applyFont="1" applyFill="1" applyBorder="1" applyAlignment="1">
      <alignment horizontal="center"/>
    </xf>
    <xf numFmtId="0" fontId="15" fillId="13" borderId="64" xfId="0" applyFont="1" applyFill="1" applyBorder="1" applyAlignment="1">
      <alignment horizontal="center"/>
    </xf>
    <xf numFmtId="0" fontId="15" fillId="13" borderId="90" xfId="0" applyFont="1" applyFill="1" applyBorder="1" applyAlignment="1">
      <alignment horizontal="center"/>
    </xf>
    <xf numFmtId="164" fontId="14" fillId="7" borderId="94" xfId="0" applyNumberFormat="1" applyFont="1" applyFill="1" applyBorder="1" applyAlignment="1">
      <alignment horizontal="center"/>
    </xf>
    <xf numFmtId="1" fontId="14" fillId="0" borderId="92" xfId="0" applyNumberFormat="1" applyFont="1" applyBorder="1" applyAlignment="1">
      <alignment horizontal="center" vertical="center" wrapText="1"/>
    </xf>
    <xf numFmtId="1" fontId="14" fillId="0" borderId="94" xfId="0" applyNumberFormat="1" applyFont="1" applyBorder="1" applyAlignment="1">
      <alignment horizontal="center" vertical="center" wrapText="1"/>
    </xf>
    <xf numFmtId="0" fontId="7" fillId="6" borderId="28" xfId="0" applyFont="1" applyFill="1" applyBorder="1" applyAlignment="1">
      <alignment horizontal="center" vertical="center"/>
    </xf>
    <xf numFmtId="0" fontId="8" fillId="0" borderId="0" xfId="0" applyFont="1" applyAlignment="1">
      <alignment horizontal="left"/>
    </xf>
    <xf numFmtId="0" fontId="8" fillId="0" borderId="0" xfId="0" applyFont="1"/>
    <xf numFmtId="0" fontId="8" fillId="0" borderId="6" xfId="0" applyFont="1" applyBorder="1" applyAlignment="1">
      <alignment horizontal="left"/>
    </xf>
    <xf numFmtId="0" fontId="8" fillId="0" borderId="0" xfId="0" applyFont="1" applyAlignment="1">
      <alignment horizontal="right"/>
    </xf>
    <xf numFmtId="0" fontId="19" fillId="0" borderId="17" xfId="0" applyFont="1" applyBorder="1" applyAlignment="1">
      <alignment vertical="center"/>
    </xf>
    <xf numFmtId="0" fontId="0" fillId="0" borderId="17" xfId="0" applyBorder="1"/>
    <xf numFmtId="0" fontId="14" fillId="0" borderId="67" xfId="0" applyFont="1" applyBorder="1" applyAlignment="1">
      <alignment horizontal="center"/>
    </xf>
    <xf numFmtId="0" fontId="14" fillId="0" borderId="67" xfId="0" applyFont="1" applyBorder="1"/>
    <xf numFmtId="0" fontId="15" fillId="8" borderId="74" xfId="0" applyFont="1" applyFill="1" applyBorder="1" applyAlignment="1">
      <alignment horizontal="center" vertical="center" wrapText="1"/>
    </xf>
    <xf numFmtId="0" fontId="22" fillId="12" borderId="17" xfId="0" applyFont="1" applyFill="1" applyBorder="1"/>
    <xf numFmtId="0" fontId="14" fillId="12" borderId="17" xfId="0" applyFont="1" applyFill="1" applyBorder="1"/>
    <xf numFmtId="0" fontId="19" fillId="11" borderId="28" xfId="0" applyFont="1" applyFill="1" applyBorder="1" applyAlignment="1">
      <alignment horizontal="center" vertical="center"/>
    </xf>
    <xf numFmtId="0" fontId="19" fillId="11" borderId="54" xfId="0" applyFont="1" applyFill="1" applyBorder="1" applyAlignment="1">
      <alignment horizontal="center" vertical="center"/>
    </xf>
    <xf numFmtId="0" fontId="22" fillId="11" borderId="58" xfId="0" applyFont="1" applyFill="1" applyBorder="1" applyAlignment="1">
      <alignment horizontal="center" vertical="center"/>
    </xf>
    <xf numFmtId="0" fontId="22" fillId="11" borderId="59" xfId="0" applyFont="1" applyFill="1" applyBorder="1" applyAlignment="1">
      <alignment horizontal="center" vertical="center"/>
    </xf>
    <xf numFmtId="0" fontId="14" fillId="0" borderId="17" xfId="0" applyFont="1" applyBorder="1"/>
    <xf numFmtId="0" fontId="15" fillId="8" borderId="78" xfId="0" applyFont="1" applyFill="1" applyBorder="1" applyAlignment="1">
      <alignment horizontal="center" wrapText="1"/>
    </xf>
    <xf numFmtId="0" fontId="15" fillId="8" borderId="78" xfId="0" applyFont="1" applyFill="1" applyBorder="1" applyAlignment="1">
      <alignment horizontal="center"/>
    </xf>
    <xf numFmtId="0" fontId="41" fillId="8" borderId="78" xfId="0" applyFont="1" applyFill="1" applyBorder="1" applyAlignment="1">
      <alignment horizontal="center"/>
    </xf>
    <xf numFmtId="0" fontId="15" fillId="8" borderId="79" xfId="0" applyFont="1" applyFill="1" applyBorder="1" applyAlignment="1">
      <alignment horizontal="center"/>
    </xf>
    <xf numFmtId="0" fontId="15" fillId="15" borderId="77" xfId="0" applyFont="1" applyFill="1" applyBorder="1" applyAlignment="1">
      <alignment horizontal="center" wrapText="1"/>
    </xf>
    <xf numFmtId="0" fontId="15" fillId="15" borderId="78" xfId="0" applyFont="1" applyFill="1" applyBorder="1" applyAlignment="1">
      <alignment horizontal="center" wrapText="1"/>
    </xf>
    <xf numFmtId="0" fontId="15" fillId="15" borderId="78" xfId="0" applyFont="1" applyFill="1" applyBorder="1" applyAlignment="1">
      <alignment horizontal="center"/>
    </xf>
    <xf numFmtId="0" fontId="41" fillId="15" borderId="78" xfId="0" applyFont="1" applyFill="1" applyBorder="1" applyAlignment="1">
      <alignment horizontal="center"/>
    </xf>
    <xf numFmtId="0" fontId="15" fillId="15" borderId="100" xfId="0" applyFont="1" applyFill="1" applyBorder="1" applyAlignment="1">
      <alignment horizontal="center"/>
    </xf>
    <xf numFmtId="0" fontId="15" fillId="15" borderId="79" xfId="0" applyFont="1" applyFill="1" applyBorder="1" applyAlignment="1">
      <alignment horizontal="center"/>
    </xf>
    <xf numFmtId="164" fontId="14" fillId="7" borderId="78" xfId="0" applyNumberFormat="1" applyFont="1" applyFill="1" applyBorder="1" applyAlignment="1">
      <alignment horizontal="center"/>
    </xf>
    <xf numFmtId="164" fontId="14" fillId="7" borderId="79" xfId="0" applyNumberFormat="1" applyFont="1" applyFill="1" applyBorder="1" applyAlignment="1">
      <alignment horizontal="center"/>
    </xf>
    <xf numFmtId="0" fontId="14" fillId="0" borderId="77" xfId="0" applyFont="1" applyBorder="1" applyAlignment="1">
      <alignment horizontal="center" vertical="center" wrapText="1"/>
    </xf>
    <xf numFmtId="1" fontId="14" fillId="0" borderId="78" xfId="0" applyNumberFormat="1" applyFont="1" applyBorder="1" applyAlignment="1">
      <alignment horizontal="center" vertical="center" wrapText="1"/>
    </xf>
    <xf numFmtId="0" fontId="14" fillId="0" borderId="78" xfId="0" applyFont="1" applyBorder="1" applyAlignment="1">
      <alignment horizontal="center" vertical="center" wrapText="1"/>
    </xf>
    <xf numFmtId="0" fontId="14" fillId="0" borderId="78" xfId="0" applyFont="1" applyBorder="1" applyAlignment="1">
      <alignment horizontal="center" vertical="center"/>
    </xf>
    <xf numFmtId="1" fontId="36" fillId="0" borderId="78" xfId="0" applyNumberFormat="1" applyFont="1" applyBorder="1" applyAlignment="1">
      <alignment horizontal="center" vertical="center" wrapText="1"/>
    </xf>
    <xf numFmtId="1" fontId="14" fillId="0" borderId="79" xfId="0" applyNumberFormat="1" applyFont="1" applyBorder="1" applyAlignment="1">
      <alignment horizontal="center" vertical="center" wrapText="1"/>
    </xf>
    <xf numFmtId="0" fontId="14" fillId="0" borderId="79" xfId="0" applyFont="1" applyBorder="1" applyAlignment="1">
      <alignment horizontal="center" vertical="center"/>
    </xf>
    <xf numFmtId="0" fontId="15" fillId="8" borderId="97" xfId="0" applyFont="1" applyFill="1" applyBorder="1" applyAlignment="1">
      <alignment horizontal="center" vertical="center" wrapText="1"/>
    </xf>
    <xf numFmtId="0" fontId="15" fillId="8" borderId="100" xfId="0" applyFont="1" applyFill="1" applyBorder="1" applyAlignment="1">
      <alignment horizontal="center" wrapText="1"/>
    </xf>
    <xf numFmtId="164" fontId="14" fillId="7" borderId="100" xfId="0" applyNumberFormat="1" applyFont="1" applyFill="1" applyBorder="1" applyAlignment="1">
      <alignment horizontal="center"/>
    </xf>
    <xf numFmtId="1" fontId="14" fillId="0" borderId="100" xfId="0" applyNumberFormat="1" applyFont="1" applyBorder="1" applyAlignment="1">
      <alignment horizontal="center" vertical="center" wrapText="1"/>
    </xf>
    <xf numFmtId="0" fontId="14" fillId="0" borderId="100" xfId="0" applyFont="1" applyBorder="1" applyAlignment="1">
      <alignment horizontal="center" vertical="center" wrapText="1"/>
    </xf>
    <xf numFmtId="0" fontId="14" fillId="0" borderId="68" xfId="0" applyFont="1" applyBorder="1" applyAlignment="1">
      <alignment horizontal="center"/>
    </xf>
    <xf numFmtId="0" fontId="14" fillId="0" borderId="69" xfId="0" applyFont="1" applyBorder="1" applyAlignment="1">
      <alignment horizontal="center"/>
    </xf>
    <xf numFmtId="0" fontId="14" fillId="0" borderId="70" xfId="0" applyFont="1" applyBorder="1" applyAlignment="1">
      <alignment horizontal="center"/>
    </xf>
    <xf numFmtId="0" fontId="14" fillId="0" borderId="71" xfId="0" applyFont="1" applyBorder="1" applyAlignment="1">
      <alignment horizontal="center"/>
    </xf>
    <xf numFmtId="0" fontId="14" fillId="0" borderId="72" xfId="0" applyFont="1" applyBorder="1" applyAlignment="1">
      <alignment horizontal="center"/>
    </xf>
    <xf numFmtId="0" fontId="14" fillId="0" borderId="71" xfId="0" applyFont="1" applyBorder="1"/>
    <xf numFmtId="0" fontId="14" fillId="0" borderId="72" xfId="0" applyFont="1" applyBorder="1"/>
    <xf numFmtId="0" fontId="14" fillId="0" borderId="73" xfId="0" applyFont="1" applyBorder="1"/>
    <xf numFmtId="0" fontId="14" fillId="0" borderId="74" xfId="0" applyFont="1" applyBorder="1"/>
    <xf numFmtId="0" fontId="14" fillId="0" borderId="75" xfId="0" applyFont="1" applyBorder="1"/>
    <xf numFmtId="1" fontId="14" fillId="0" borderId="80" xfId="0" applyNumberFormat="1" applyFont="1" applyBorder="1" applyAlignment="1">
      <alignment horizontal="center" vertical="center" wrapText="1"/>
    </xf>
    <xf numFmtId="1" fontId="14" fillId="0" borderId="84" xfId="0" applyNumberFormat="1" applyFont="1" applyBorder="1" applyAlignment="1">
      <alignment horizontal="center" vertical="center" wrapText="1"/>
    </xf>
    <xf numFmtId="1" fontId="36" fillId="0" borderId="84" xfId="0" applyNumberFormat="1" applyFont="1" applyBorder="1" applyAlignment="1">
      <alignment horizontal="center" vertical="center" wrapText="1"/>
    </xf>
    <xf numFmtId="1" fontId="14" fillId="0" borderId="93" xfId="0" applyNumberFormat="1" applyFont="1" applyBorder="1" applyAlignment="1">
      <alignment horizontal="center" vertical="center" wrapText="1"/>
    </xf>
    <xf numFmtId="0" fontId="14" fillId="0" borderId="79" xfId="0" applyFont="1" applyBorder="1" applyAlignment="1">
      <alignment horizontal="center" vertical="center" wrapText="1"/>
    </xf>
    <xf numFmtId="0" fontId="14" fillId="6" borderId="114" xfId="0" applyFont="1" applyFill="1" applyBorder="1" applyAlignment="1">
      <alignment horizontal="center"/>
    </xf>
    <xf numFmtId="0" fontId="14" fillId="6" borderId="115" xfId="0" applyFont="1" applyFill="1" applyBorder="1" applyAlignment="1">
      <alignment horizontal="center"/>
    </xf>
    <xf numFmtId="0" fontId="14" fillId="6" borderId="115" xfId="0" applyFont="1" applyFill="1" applyBorder="1"/>
    <xf numFmtId="0" fontId="14" fillId="0" borderId="116" xfId="0" applyFont="1" applyBorder="1"/>
    <xf numFmtId="0" fontId="14" fillId="6" borderId="88" xfId="0" applyFont="1" applyFill="1" applyBorder="1" applyAlignment="1">
      <alignment horizontal="center"/>
    </xf>
    <xf numFmtId="0" fontId="14" fillId="6" borderId="24" xfId="0" applyFont="1" applyFill="1" applyBorder="1" applyAlignment="1">
      <alignment horizontal="center"/>
    </xf>
    <xf numFmtId="0" fontId="14" fillId="6" borderId="24" xfId="0" applyFont="1" applyFill="1" applyBorder="1"/>
    <xf numFmtId="0" fontId="14" fillId="0" borderId="45" xfId="0" applyFont="1" applyBorder="1"/>
    <xf numFmtId="0" fontId="14" fillId="6" borderId="89" xfId="0" applyFont="1" applyFill="1" applyBorder="1" applyAlignment="1">
      <alignment horizontal="center"/>
    </xf>
    <xf numFmtId="0" fontId="14" fillId="6" borderId="11" xfId="0" applyFont="1" applyFill="1" applyBorder="1" applyAlignment="1">
      <alignment horizontal="center"/>
    </xf>
    <xf numFmtId="0" fontId="14" fillId="6" borderId="11" xfId="0" applyFont="1" applyFill="1" applyBorder="1"/>
    <xf numFmtId="0" fontId="14" fillId="0" borderId="22" xfId="0" applyFont="1" applyBorder="1"/>
    <xf numFmtId="0" fontId="14" fillId="0" borderId="114" xfId="0" applyFont="1" applyBorder="1" applyAlignment="1">
      <alignment horizontal="center"/>
    </xf>
    <xf numFmtId="0" fontId="14" fillId="0" borderId="115" xfId="0" applyFont="1" applyBorder="1" applyAlignment="1">
      <alignment horizontal="center"/>
    </xf>
    <xf numFmtId="0" fontId="14" fillId="0" borderId="115" xfId="0" applyFont="1" applyBorder="1"/>
    <xf numFmtId="0" fontId="14" fillId="0" borderId="7" xfId="0" applyFont="1" applyBorder="1" applyAlignment="1">
      <alignment horizontal="center"/>
    </xf>
    <xf numFmtId="0" fontId="14" fillId="0" borderId="11" xfId="0" applyFont="1" applyBorder="1" applyAlignment="1">
      <alignment horizontal="center"/>
    </xf>
    <xf numFmtId="0" fontId="14" fillId="0" borderId="11" xfId="0" applyFont="1" applyBorder="1"/>
    <xf numFmtId="0" fontId="0" fillId="0" borderId="0" xfId="0" applyAlignment="1"/>
    <xf numFmtId="0" fontId="10" fillId="0" borderId="0" xfId="0" applyFont="1" applyAlignment="1">
      <alignment vertical="center"/>
    </xf>
    <xf numFmtId="0" fontId="5" fillId="6" borderId="24" xfId="0" applyFont="1" applyFill="1" applyBorder="1" applyAlignment="1">
      <alignment vertical="center"/>
    </xf>
    <xf numFmtId="0" fontId="3" fillId="0" borderId="27" xfId="0" applyFont="1" applyBorder="1"/>
    <xf numFmtId="0" fontId="11" fillId="6" borderId="26" xfId="0" applyFont="1" applyFill="1" applyBorder="1" applyAlignment="1">
      <alignment vertical="center"/>
    </xf>
    <xf numFmtId="0" fontId="11" fillId="6" borderId="24" xfId="0" applyFont="1" applyFill="1" applyBorder="1" applyAlignment="1">
      <alignment vertical="center"/>
    </xf>
    <xf numFmtId="0" fontId="17" fillId="7" borderId="17" xfId="0" applyFont="1" applyFill="1" applyBorder="1" applyAlignment="1">
      <alignment horizontal="left" wrapText="1"/>
    </xf>
    <xf numFmtId="0" fontId="3" fillId="0" borderId="17" xfId="0" applyFont="1" applyBorder="1" applyAlignment="1">
      <alignment horizontal="left"/>
    </xf>
    <xf numFmtId="0" fontId="0" fillId="0" borderId="0" xfId="0" applyAlignment="1">
      <alignment horizontal="left"/>
    </xf>
    <xf numFmtId="0" fontId="5" fillId="6" borderId="24" xfId="0" applyFont="1" applyFill="1" applyBorder="1" applyAlignment="1">
      <alignment horizontal="left" vertical="center"/>
    </xf>
    <xf numFmtId="0" fontId="11" fillId="6" borderId="41" xfId="0" applyFont="1" applyFill="1" applyBorder="1" applyAlignment="1">
      <alignment vertical="center"/>
    </xf>
    <xf numFmtId="0" fontId="11" fillId="6" borderId="45" xfId="0" applyFont="1" applyFill="1" applyBorder="1" applyAlignment="1">
      <alignment vertical="center"/>
    </xf>
    <xf numFmtId="0" fontId="11" fillId="6" borderId="43" xfId="0" applyFont="1" applyFill="1" applyBorder="1" applyAlignment="1">
      <alignment vertical="center"/>
    </xf>
    <xf numFmtId="0" fontId="11" fillId="6" borderId="44" xfId="0" applyFont="1" applyFill="1" applyBorder="1" applyAlignment="1">
      <alignment vertical="center"/>
    </xf>
    <xf numFmtId="0" fontId="11" fillId="6" borderId="45" xfId="0" applyFont="1" applyFill="1" applyBorder="1" applyAlignment="1">
      <alignment horizontal="center" vertical="center"/>
    </xf>
    <xf numFmtId="0" fontId="11" fillId="6" borderId="44" xfId="0" applyFont="1" applyFill="1" applyBorder="1" applyAlignment="1">
      <alignment horizontal="center" vertical="center"/>
    </xf>
    <xf numFmtId="0" fontId="5" fillId="6" borderId="45" xfId="0" applyFont="1" applyFill="1" applyBorder="1" applyAlignment="1">
      <alignment vertical="center"/>
    </xf>
    <xf numFmtId="0" fontId="5" fillId="6" borderId="30" xfId="0" applyFont="1" applyFill="1" applyBorder="1" applyAlignment="1">
      <alignment vertical="center"/>
    </xf>
    <xf numFmtId="0" fontId="5" fillId="6" borderId="44" xfId="0" applyFont="1" applyFill="1" applyBorder="1" applyAlignment="1">
      <alignment vertical="center"/>
    </xf>
    <xf numFmtId="0" fontId="5" fillId="6" borderId="31" xfId="0" applyFont="1" applyFill="1" applyBorder="1" applyAlignment="1">
      <alignment vertical="center"/>
    </xf>
    <xf numFmtId="0" fontId="5" fillId="6" borderId="27" xfId="0" applyFont="1" applyFill="1" applyBorder="1" applyAlignment="1">
      <alignment horizontal="left" vertical="center"/>
    </xf>
    <xf numFmtId="0" fontId="5" fillId="6" borderId="27" xfId="0" applyFont="1" applyFill="1" applyBorder="1" applyAlignment="1">
      <alignment vertical="center"/>
    </xf>
    <xf numFmtId="0" fontId="9" fillId="4" borderId="12" xfId="0" applyFont="1" applyFill="1" applyBorder="1" applyAlignment="1">
      <alignment horizontal="center" vertical="center"/>
    </xf>
    <xf numFmtId="0" fontId="3" fillId="0" borderId="13" xfId="0" applyFont="1" applyBorder="1" applyAlignment="1">
      <alignment horizontal="center"/>
    </xf>
    <xf numFmtId="0" fontId="3" fillId="0" borderId="14" xfId="0" applyFont="1" applyBorder="1" applyAlignment="1">
      <alignment horizontal="center"/>
    </xf>
    <xf numFmtId="0" fontId="3" fillId="0" borderId="32" xfId="0" applyFont="1" applyBorder="1" applyAlignment="1">
      <alignment horizontal="center"/>
    </xf>
    <xf numFmtId="0" fontId="3" fillId="0" borderId="17" xfId="0" applyFont="1" applyBorder="1" applyAlignment="1">
      <alignment horizontal="center"/>
    </xf>
    <xf numFmtId="0" fontId="3" fillId="0" borderId="33" xfId="0" applyFont="1" applyBorder="1" applyAlignment="1">
      <alignment horizontal="center"/>
    </xf>
    <xf numFmtId="0" fontId="2" fillId="2" borderId="17" xfId="0" applyFont="1" applyFill="1" applyBorder="1" applyAlignment="1">
      <alignment horizontal="center" vertical="center"/>
    </xf>
    <xf numFmtId="0" fontId="3" fillId="0" borderId="17" xfId="0" applyFont="1" applyBorder="1"/>
    <xf numFmtId="0" fontId="0" fillId="0" borderId="0" xfId="0"/>
    <xf numFmtId="0" fontId="9" fillId="4" borderId="13" xfId="0" applyFont="1" applyFill="1" applyBorder="1" applyAlignment="1">
      <alignment horizontal="center" vertical="center"/>
    </xf>
    <xf numFmtId="0" fontId="9" fillId="4" borderId="14" xfId="0" applyFont="1" applyFill="1" applyBorder="1" applyAlignment="1">
      <alignment horizontal="center" vertical="center"/>
    </xf>
    <xf numFmtId="0" fontId="9" fillId="4" borderId="32" xfId="0" applyFont="1" applyFill="1" applyBorder="1" applyAlignment="1">
      <alignment horizontal="center" vertical="center"/>
    </xf>
    <xf numFmtId="0" fontId="9" fillId="4" borderId="17" xfId="0" applyFont="1" applyFill="1" applyBorder="1" applyAlignment="1">
      <alignment horizontal="center" vertical="center"/>
    </xf>
    <xf numFmtId="0" fontId="9" fillId="4" borderId="33" xfId="0" applyFont="1" applyFill="1" applyBorder="1" applyAlignment="1">
      <alignment horizontal="center" vertical="center"/>
    </xf>
    <xf numFmtId="0" fontId="8" fillId="0" borderId="9" xfId="0" applyFont="1" applyBorder="1" applyAlignment="1">
      <alignment horizontal="left"/>
    </xf>
    <xf numFmtId="0" fontId="3" fillId="0" borderId="10" xfId="0" applyFont="1" applyBorder="1"/>
    <xf numFmtId="0" fontId="3" fillId="0" borderId="11" xfId="0" applyFont="1" applyBorder="1"/>
    <xf numFmtId="0" fontId="8" fillId="0" borderId="20" xfId="0" applyFont="1" applyBorder="1" applyAlignment="1">
      <alignment horizontal="left"/>
    </xf>
    <xf numFmtId="0" fontId="3" fillId="0" borderId="21" xfId="0" applyFont="1" applyBorder="1"/>
    <xf numFmtId="0" fontId="3" fillId="0" borderId="22" xfId="0" applyFont="1" applyBorder="1"/>
    <xf numFmtId="0" fontId="4" fillId="3" borderId="1" xfId="0" applyFont="1" applyFill="1" applyBorder="1" applyAlignment="1">
      <alignment horizontal="center" vertical="center"/>
    </xf>
    <xf numFmtId="0" fontId="3" fillId="0" borderId="2" xfId="0" applyFont="1" applyBorder="1"/>
    <xf numFmtId="0" fontId="3" fillId="0" borderId="3" xfId="0" applyFont="1" applyBorder="1"/>
    <xf numFmtId="0" fontId="6" fillId="0" borderId="1" xfId="0" applyFont="1" applyBorder="1"/>
    <xf numFmtId="0" fontId="8" fillId="0" borderId="5" xfId="0" applyFont="1" applyBorder="1"/>
    <xf numFmtId="0" fontId="3" fillId="0" borderId="6" xfId="0" applyFont="1" applyBorder="1"/>
    <xf numFmtId="0" fontId="3" fillId="0" borderId="7" xfId="0" applyFont="1" applyBorder="1"/>
    <xf numFmtId="0" fontId="8" fillId="0" borderId="9" xfId="0" applyFont="1" applyBorder="1"/>
    <xf numFmtId="0" fontId="7" fillId="0" borderId="15" xfId="0" applyFont="1" applyBorder="1"/>
    <xf numFmtId="0" fontId="28" fillId="0" borderId="67" xfId="0" applyFont="1" applyBorder="1" applyAlignment="1">
      <alignment horizontal="left" vertical="center" wrapText="1"/>
    </xf>
    <xf numFmtId="0" fontId="19" fillId="0" borderId="67" xfId="0" applyFont="1" applyBorder="1" applyAlignment="1">
      <alignment horizontal="left" vertical="center" wrapText="1"/>
    </xf>
    <xf numFmtId="0" fontId="20" fillId="0" borderId="67" xfId="0" applyFont="1" applyBorder="1" applyAlignment="1">
      <alignment horizontal="center" vertical="center" wrapText="1"/>
    </xf>
    <xf numFmtId="0" fontId="20" fillId="0" borderId="67" xfId="0" applyFont="1" applyBorder="1" applyAlignment="1">
      <alignment horizontal="center" vertical="center"/>
    </xf>
    <xf numFmtId="0" fontId="22" fillId="0" borderId="12" xfId="0" applyFont="1" applyBorder="1" applyAlignment="1">
      <alignment horizontal="center" vertical="center"/>
    </xf>
    <xf numFmtId="0" fontId="3" fillId="0" borderId="13" xfId="0" applyFont="1" applyBorder="1"/>
    <xf numFmtId="0" fontId="3" fillId="0" borderId="14" xfId="0" applyFont="1" applyBorder="1"/>
    <xf numFmtId="0" fontId="22" fillId="0" borderId="47" xfId="0" applyFont="1" applyBorder="1" applyAlignment="1">
      <alignment horizontal="center" vertical="center"/>
    </xf>
    <xf numFmtId="0" fontId="3" fillId="0" borderId="4" xfId="0" applyFont="1" applyBorder="1" applyAlignment="1">
      <alignment vertical="center"/>
    </xf>
    <xf numFmtId="0" fontId="22" fillId="0" borderId="48" xfId="0" applyFont="1" applyBorder="1" applyAlignment="1">
      <alignment horizontal="center" vertical="center"/>
    </xf>
    <xf numFmtId="0" fontId="3" fillId="0" borderId="51" xfId="0" applyFont="1" applyBorder="1" applyAlignment="1">
      <alignment vertical="center"/>
    </xf>
    <xf numFmtId="0" fontId="22" fillId="0" borderId="49" xfId="0" applyFont="1" applyBorder="1" applyAlignment="1">
      <alignment horizontal="center" vertical="center" wrapText="1"/>
    </xf>
    <xf numFmtId="0" fontId="3" fillId="0" borderId="31" xfId="0" applyFont="1" applyBorder="1" applyAlignment="1">
      <alignment vertical="center"/>
    </xf>
    <xf numFmtId="0" fontId="22" fillId="0" borderId="53" xfId="0" applyFont="1" applyBorder="1" applyAlignment="1">
      <alignment horizontal="center" vertical="center"/>
    </xf>
    <xf numFmtId="0" fontId="3" fillId="0" borderId="55" xfId="0" applyFont="1" applyBorder="1" applyAlignment="1">
      <alignment vertical="center"/>
    </xf>
    <xf numFmtId="0" fontId="22" fillId="0" borderId="56" xfId="0" applyFont="1" applyBorder="1" applyAlignment="1">
      <alignment horizontal="center" vertical="center"/>
    </xf>
    <xf numFmtId="0" fontId="3" fillId="0" borderId="57" xfId="0" applyFont="1" applyBorder="1" applyAlignment="1">
      <alignment vertical="center"/>
    </xf>
    <xf numFmtId="0" fontId="25" fillId="0" borderId="0" xfId="0" applyFont="1" applyAlignment="1">
      <alignment horizontal="center"/>
    </xf>
    <xf numFmtId="0" fontId="19" fillId="0" borderId="0" xfId="0" applyFont="1" applyAlignment="1">
      <alignment horizontal="right"/>
    </xf>
    <xf numFmtId="0" fontId="28" fillId="0" borderId="17" xfId="0" applyFont="1" applyBorder="1" applyAlignment="1">
      <alignment horizontal="center" vertical="center" wrapText="1"/>
    </xf>
    <xf numFmtId="0" fontId="22" fillId="0" borderId="41" xfId="0" applyFont="1" applyBorder="1" applyAlignment="1">
      <alignment horizontal="center" vertical="center"/>
    </xf>
    <xf numFmtId="0" fontId="3" fillId="0" borderId="30" xfId="0" applyFont="1" applyBorder="1"/>
    <xf numFmtId="0" fontId="3" fillId="0" borderId="45" xfId="0" applyFont="1" applyBorder="1"/>
    <xf numFmtId="0" fontId="30" fillId="0" borderId="0" xfId="0" applyFont="1" applyAlignment="1">
      <alignment horizontal="center"/>
    </xf>
    <xf numFmtId="0" fontId="8" fillId="0" borderId="9" xfId="0" applyFont="1" applyBorder="1" applyAlignment="1">
      <alignment vertical="center" wrapText="1"/>
    </xf>
    <xf numFmtId="0" fontId="43" fillId="0" borderId="10" xfId="0" applyFont="1" applyBorder="1"/>
    <xf numFmtId="0" fontId="43" fillId="0" borderId="25" xfId="0" applyFont="1" applyBorder="1"/>
    <xf numFmtId="0" fontId="27" fillId="0" borderId="9" xfId="0" applyFont="1" applyBorder="1" applyAlignment="1">
      <alignment horizontal="left" vertical="center" wrapText="1"/>
    </xf>
    <xf numFmtId="0" fontId="3" fillId="0" borderId="25" xfId="0" applyFont="1" applyBorder="1"/>
    <xf numFmtId="0" fontId="7" fillId="0" borderId="17" xfId="0" applyFont="1" applyBorder="1" applyAlignment="1">
      <alignment horizontal="center"/>
    </xf>
    <xf numFmtId="0" fontId="6" fillId="0" borderId="17" xfId="0" applyFont="1" applyBorder="1" applyAlignment="1">
      <alignment horizontal="center" vertical="center"/>
    </xf>
    <xf numFmtId="0" fontId="7" fillId="0" borderId="17" xfId="0" applyFont="1" applyBorder="1" applyAlignment="1">
      <alignment horizontal="center" vertical="center"/>
    </xf>
    <xf numFmtId="0" fontId="21" fillId="0" borderId="17" xfId="0" applyFont="1" applyBorder="1" applyAlignment="1">
      <alignment horizontal="center" vertical="center"/>
    </xf>
    <xf numFmtId="0" fontId="8" fillId="6" borderId="9" xfId="0" applyFont="1" applyFill="1" applyBorder="1" applyAlignment="1">
      <alignment vertical="center" wrapText="1"/>
    </xf>
    <xf numFmtId="0" fontId="26" fillId="0" borderId="9" xfId="0" applyFont="1" applyBorder="1" applyAlignment="1">
      <alignment horizontal="left" vertical="center" wrapText="1"/>
    </xf>
    <xf numFmtId="0" fontId="27" fillId="6" borderId="9" xfId="0" applyFont="1" applyFill="1" applyBorder="1" applyAlignment="1">
      <alignment horizontal="left" vertical="center" wrapText="1"/>
    </xf>
    <xf numFmtId="0" fontId="25" fillId="0" borderId="9" xfId="0" applyFont="1" applyBorder="1" applyAlignment="1">
      <alignment horizontal="left" vertical="center" wrapText="1"/>
    </xf>
    <xf numFmtId="0" fontId="22" fillId="0" borderId="48" xfId="0" applyFont="1" applyBorder="1" applyAlignment="1">
      <alignment horizontal="center" vertical="center" wrapText="1"/>
    </xf>
    <xf numFmtId="0" fontId="22" fillId="0" borderId="50" xfId="0" applyFont="1" applyBorder="1" applyAlignment="1">
      <alignment horizontal="center" vertical="center" wrapText="1"/>
    </xf>
    <xf numFmtId="0" fontId="3" fillId="0" borderId="52" xfId="0" applyFont="1" applyBorder="1" applyAlignment="1">
      <alignment vertical="center"/>
    </xf>
    <xf numFmtId="0" fontId="19" fillId="0" borderId="12" xfId="0" applyFont="1" applyBorder="1" applyAlignment="1">
      <alignment vertical="center"/>
    </xf>
    <xf numFmtId="0" fontId="3" fillId="0" borderId="32" xfId="0" applyFont="1" applyBorder="1"/>
    <xf numFmtId="0" fontId="3" fillId="0" borderId="35" xfId="0" applyFont="1" applyBorder="1"/>
    <xf numFmtId="0" fontId="19" fillId="0" borderId="13" xfId="0" applyFont="1" applyBorder="1" applyAlignment="1">
      <alignment vertical="center"/>
    </xf>
    <xf numFmtId="0" fontId="23" fillId="0" borderId="36" xfId="0" applyFont="1" applyBorder="1" applyAlignment="1">
      <alignment horizontal="left" vertical="center" wrapText="1"/>
    </xf>
    <xf numFmtId="0" fontId="3" fillId="0" borderId="36" xfId="0" applyFont="1" applyBorder="1"/>
    <xf numFmtId="0" fontId="6" fillId="0" borderId="0" xfId="0" applyFont="1" applyAlignment="1">
      <alignment vertical="center"/>
    </xf>
    <xf numFmtId="0" fontId="6" fillId="0" borderId="17" xfId="0" applyFont="1" applyBorder="1"/>
    <xf numFmtId="0" fontId="7" fillId="0" borderId="9" xfId="0" applyFont="1" applyBorder="1" applyAlignment="1">
      <alignment vertical="center" wrapText="1"/>
    </xf>
    <xf numFmtId="0" fontId="8" fillId="0" borderId="9" xfId="0" applyFont="1" applyBorder="1" applyAlignment="1">
      <alignment horizontal="left" vertical="center" wrapText="1"/>
    </xf>
    <xf numFmtId="0" fontId="19" fillId="0" borderId="14" xfId="0" applyFont="1" applyBorder="1" applyAlignment="1">
      <alignment vertical="center"/>
    </xf>
    <xf numFmtId="0" fontId="3" fillId="0" borderId="33" xfId="0" applyFont="1" applyBorder="1"/>
    <xf numFmtId="0" fontId="3" fillId="0" borderId="37" xfId="0" applyFont="1" applyBorder="1"/>
    <xf numFmtId="4" fontId="8" fillId="0" borderId="9" xfId="0" applyNumberFormat="1" applyFont="1" applyBorder="1" applyAlignment="1">
      <alignment vertical="center" wrapText="1"/>
    </xf>
    <xf numFmtId="0" fontId="8" fillId="0" borderId="0" xfId="0" applyFont="1" applyAlignment="1">
      <alignment horizontal="right"/>
    </xf>
    <xf numFmtId="0" fontId="45" fillId="0" borderId="0" xfId="0" applyFont="1"/>
    <xf numFmtId="0" fontId="8" fillId="0" borderId="6" xfId="0" applyFont="1" applyBorder="1"/>
    <xf numFmtId="0" fontId="43" fillId="0" borderId="6" xfId="0" applyFont="1" applyBorder="1"/>
    <xf numFmtId="0" fontId="8" fillId="0" borderId="6" xfId="0" applyFont="1" applyBorder="1" applyAlignment="1">
      <alignment horizontal="left"/>
    </xf>
    <xf numFmtId="0" fontId="8" fillId="0" borderId="0" xfId="0" applyFont="1" applyAlignment="1">
      <alignment horizontal="left"/>
    </xf>
    <xf numFmtId="0" fontId="43" fillId="0" borderId="6" xfId="0" applyFont="1" applyBorder="1" applyAlignment="1">
      <alignment horizontal="left"/>
    </xf>
    <xf numFmtId="0" fontId="8" fillId="0" borderId="17" xfId="0" applyFont="1" applyBorder="1"/>
    <xf numFmtId="0" fontId="43" fillId="0" borderId="17" xfId="0" applyFont="1" applyBorder="1"/>
    <xf numFmtId="0" fontId="19" fillId="0" borderId="6" xfId="0" applyFont="1" applyBorder="1" applyAlignment="1">
      <alignment vertical="center"/>
    </xf>
    <xf numFmtId="0" fontId="8" fillId="0" borderId="0" xfId="0" applyFont="1" applyAlignment="1">
      <alignment vertical="center" wrapText="1"/>
    </xf>
    <xf numFmtId="0" fontId="7" fillId="6" borderId="29" xfId="0" applyFont="1" applyFill="1" applyBorder="1" applyAlignment="1">
      <alignment horizontal="center" vertical="center"/>
    </xf>
    <xf numFmtId="0" fontId="43" fillId="0" borderId="45" xfId="0" applyFont="1" applyBorder="1"/>
    <xf numFmtId="0" fontId="43" fillId="0" borderId="30" xfId="0" applyFont="1" applyBorder="1"/>
    <xf numFmtId="0" fontId="43" fillId="0" borderId="5" xfId="0" applyFont="1" applyBorder="1"/>
    <xf numFmtId="0" fontId="43" fillId="0" borderId="31" xfId="0" applyFont="1" applyBorder="1"/>
    <xf numFmtId="0" fontId="44" fillId="10" borderId="9" xfId="0" applyFont="1" applyFill="1" applyBorder="1" applyAlignment="1">
      <alignment horizontal="center" vertical="center"/>
    </xf>
    <xf numFmtId="0" fontId="7" fillId="10" borderId="9" xfId="0" applyFont="1" applyFill="1" applyBorder="1" applyAlignment="1">
      <alignment horizontal="center" vertical="center"/>
    </xf>
    <xf numFmtId="4" fontId="7" fillId="0" borderId="9" xfId="0" applyNumberFormat="1" applyFont="1" applyBorder="1" applyAlignment="1">
      <alignment vertical="center" wrapText="1"/>
    </xf>
    <xf numFmtId="4" fontId="8" fillId="0" borderId="9" xfId="0" applyNumberFormat="1" applyFont="1" applyBorder="1" applyAlignment="1">
      <alignment vertical="center"/>
    </xf>
    <xf numFmtId="0" fontId="20" fillId="0" borderId="60" xfId="0" applyFont="1" applyBorder="1" applyAlignment="1">
      <alignment horizontal="center" vertical="center"/>
    </xf>
    <xf numFmtId="0" fontId="3" fillId="0" borderId="61" xfId="0" applyFont="1" applyBorder="1"/>
    <xf numFmtId="0" fontId="3" fillId="0" borderId="60" xfId="0" applyFont="1" applyBorder="1"/>
    <xf numFmtId="0" fontId="3" fillId="0" borderId="5" xfId="0" applyFont="1" applyBorder="1"/>
    <xf numFmtId="0" fontId="3" fillId="0" borderId="31" xfId="0" applyFont="1" applyBorder="1"/>
    <xf numFmtId="0" fontId="28" fillId="0" borderId="41" xfId="0" applyFont="1" applyBorder="1" applyAlignment="1">
      <alignment horizontal="left" vertical="center" wrapText="1"/>
    </xf>
    <xf numFmtId="0" fontId="28" fillId="0" borderId="45" xfId="0" applyFont="1" applyBorder="1" applyAlignment="1">
      <alignment horizontal="left" vertical="center" wrapText="1"/>
    </xf>
    <xf numFmtId="0" fontId="28" fillId="0" borderId="30" xfId="0" applyFont="1" applyBorder="1" applyAlignment="1">
      <alignment horizontal="left" vertical="center" wrapText="1"/>
    </xf>
    <xf numFmtId="0" fontId="28" fillId="0" borderId="43" xfId="0" applyFont="1" applyBorder="1" applyAlignment="1">
      <alignment horizontal="left" vertical="center" wrapText="1"/>
    </xf>
    <xf numFmtId="0" fontId="28" fillId="0" borderId="44" xfId="0" applyFont="1" applyBorder="1" applyAlignment="1">
      <alignment horizontal="left" vertical="center" wrapText="1"/>
    </xf>
    <xf numFmtId="0" fontId="28" fillId="0" borderId="31" xfId="0" applyFont="1" applyBorder="1" applyAlignment="1">
      <alignment horizontal="left" vertical="center" wrapText="1"/>
    </xf>
    <xf numFmtId="0" fontId="28" fillId="0" borderId="60" xfId="0" applyFont="1" applyBorder="1" applyAlignment="1">
      <alignment horizontal="left" vertical="center" wrapText="1"/>
    </xf>
    <xf numFmtId="0" fontId="28" fillId="0" borderId="17" xfId="0" applyFont="1" applyBorder="1" applyAlignment="1">
      <alignment horizontal="left" vertical="center" wrapText="1"/>
    </xf>
    <xf numFmtId="0" fontId="28" fillId="0" borderId="61" xfId="0" applyFont="1" applyBorder="1" applyAlignment="1">
      <alignment horizontal="left" vertical="center" wrapText="1"/>
    </xf>
    <xf numFmtId="0" fontId="47" fillId="0" borderId="0" xfId="0" applyFont="1" applyAlignment="1">
      <alignment horizontal="center"/>
    </xf>
    <xf numFmtId="0" fontId="46" fillId="0" borderId="0" xfId="0" applyFont="1" applyAlignment="1">
      <alignment horizontal="center"/>
    </xf>
    <xf numFmtId="0" fontId="45" fillId="0" borderId="0" xfId="0" applyFont="1" applyAlignment="1">
      <alignment horizontal="center"/>
    </xf>
    <xf numFmtId="0" fontId="19" fillId="0" borderId="0" xfId="0" applyFont="1" applyAlignment="1">
      <alignment horizontal="center" vertical="center"/>
    </xf>
    <xf numFmtId="0" fontId="14" fillId="0" borderId="0" xfId="0" applyFont="1"/>
    <xf numFmtId="0" fontId="44" fillId="0" borderId="0" xfId="0" applyFont="1" applyAlignment="1">
      <alignment horizontal="center"/>
    </xf>
    <xf numFmtId="0" fontId="46" fillId="0" borderId="17" xfId="0" applyFont="1" applyBorder="1" applyAlignment="1">
      <alignment horizontal="center"/>
    </xf>
    <xf numFmtId="0" fontId="45" fillId="0" borderId="17" xfId="0" applyFont="1" applyBorder="1"/>
    <xf numFmtId="0" fontId="46" fillId="0" borderId="0" xfId="0" applyFont="1" applyAlignment="1">
      <alignment horizontal="center" wrapText="1"/>
    </xf>
    <xf numFmtId="0" fontId="14" fillId="7" borderId="85" xfId="0" applyFont="1" applyFill="1" applyBorder="1" applyAlignment="1">
      <alignment horizontal="center"/>
    </xf>
    <xf numFmtId="0" fontId="14" fillId="7" borderId="86" xfId="0" applyFont="1" applyFill="1" applyBorder="1" applyAlignment="1">
      <alignment horizontal="center"/>
    </xf>
    <xf numFmtId="0" fontId="14" fillId="7" borderId="84" xfId="0" applyFont="1" applyFill="1" applyBorder="1" applyAlignment="1">
      <alignment horizontal="left" wrapText="1"/>
    </xf>
    <xf numFmtId="0" fontId="3" fillId="0" borderId="84" xfId="0" applyFont="1" applyBorder="1" applyAlignment="1">
      <alignment horizontal="left"/>
    </xf>
    <xf numFmtId="0" fontId="3" fillId="0" borderId="86" xfId="0" applyFont="1" applyBorder="1" applyAlignment="1">
      <alignment horizontal="left"/>
    </xf>
    <xf numFmtId="0" fontId="10" fillId="0" borderId="0" xfId="0" applyFont="1" applyAlignment="1">
      <alignment horizontal="center" vertical="center"/>
    </xf>
    <xf numFmtId="0" fontId="1" fillId="0" borderId="1" xfId="0" applyFont="1" applyBorder="1" applyAlignment="1" applyProtection="1">
      <alignment horizontal="center" vertical="center"/>
      <protection hidden="1"/>
    </xf>
    <xf numFmtId="0" fontId="37" fillId="0" borderId="2" xfId="0" applyFont="1" applyBorder="1" applyAlignment="1" applyProtection="1">
      <alignment horizontal="center"/>
      <protection hidden="1"/>
    </xf>
    <xf numFmtId="0" fontId="37" fillId="0" borderId="3" xfId="0" applyFont="1" applyBorder="1" applyAlignment="1" applyProtection="1">
      <alignment horizontal="center"/>
      <protection hidden="1"/>
    </xf>
    <xf numFmtId="0" fontId="1" fillId="0" borderId="2" xfId="0" applyFont="1" applyBorder="1" applyAlignment="1" applyProtection="1">
      <alignment horizontal="center" vertical="center"/>
      <protection hidden="1"/>
    </xf>
    <xf numFmtId="0" fontId="1" fillId="0" borderId="3" xfId="0" applyFont="1" applyBorder="1" applyAlignment="1" applyProtection="1">
      <alignment horizontal="center" vertical="center"/>
      <protection hidden="1"/>
    </xf>
    <xf numFmtId="0" fontId="37" fillId="0" borderId="1" xfId="0" applyFont="1" applyBorder="1" applyAlignment="1" applyProtection="1">
      <alignment horizontal="center"/>
      <protection hidden="1"/>
    </xf>
    <xf numFmtId="0" fontId="37" fillId="0" borderId="65" xfId="0" applyFont="1" applyBorder="1" applyAlignment="1" applyProtection="1">
      <alignment horizontal="center"/>
      <protection hidden="1"/>
    </xf>
    <xf numFmtId="0" fontId="37" fillId="0" borderId="66" xfId="0" applyFont="1" applyBorder="1" applyAlignment="1" applyProtection="1">
      <alignment horizontal="center"/>
      <protection hidden="1"/>
    </xf>
    <xf numFmtId="0" fontId="41" fillId="0" borderId="68" xfId="0" applyFont="1" applyBorder="1" applyAlignment="1" applyProtection="1">
      <alignment horizontal="center" vertical="center"/>
      <protection hidden="1"/>
    </xf>
    <xf numFmtId="0" fontId="41" fillId="0" borderId="70" xfId="0" applyFont="1" applyBorder="1" applyAlignment="1" applyProtection="1">
      <alignment horizontal="center" vertical="center"/>
      <protection hidden="1"/>
    </xf>
    <xf numFmtId="0" fontId="41" fillId="0" borderId="71" xfId="0" applyFont="1" applyBorder="1" applyAlignment="1" applyProtection="1">
      <alignment horizontal="center" vertical="center"/>
      <protection hidden="1"/>
    </xf>
    <xf numFmtId="0" fontId="41" fillId="0" borderId="72" xfId="0" applyFont="1" applyBorder="1" applyAlignment="1" applyProtection="1">
      <alignment horizontal="center" vertical="center"/>
      <protection hidden="1"/>
    </xf>
    <xf numFmtId="0" fontId="41" fillId="0" borderId="73" xfId="0" applyFont="1" applyBorder="1" applyAlignment="1" applyProtection="1">
      <alignment horizontal="center" vertical="center"/>
      <protection hidden="1"/>
    </xf>
    <xf numFmtId="0" fontId="41" fillId="0" borderId="75" xfId="0" applyFont="1" applyBorder="1" applyAlignment="1" applyProtection="1">
      <alignment horizontal="center" vertical="center"/>
      <protection hidden="1"/>
    </xf>
    <xf numFmtId="0" fontId="15" fillId="0" borderId="77" xfId="0" applyFont="1" applyBorder="1" applyAlignment="1">
      <alignment horizontal="center" vertical="center"/>
    </xf>
    <xf numFmtId="0" fontId="15" fillId="0" borderId="78" xfId="0" applyFont="1" applyBorder="1" applyAlignment="1">
      <alignment horizontal="center" vertical="center"/>
    </xf>
    <xf numFmtId="0" fontId="15" fillId="0" borderId="79" xfId="0" applyFont="1" applyBorder="1" applyAlignment="1">
      <alignment horizontal="center" vertical="center"/>
    </xf>
    <xf numFmtId="0" fontId="42" fillId="0" borderId="68" xfId="0" applyFont="1" applyBorder="1" applyAlignment="1">
      <alignment horizontal="center" vertical="center"/>
    </xf>
    <xf numFmtId="0" fontId="42" fillId="0" borderId="69" xfId="0" applyFont="1" applyBorder="1" applyAlignment="1">
      <alignment horizontal="center" vertical="center"/>
    </xf>
    <xf numFmtId="0" fontId="42" fillId="0" borderId="70" xfId="0" applyFont="1" applyBorder="1" applyAlignment="1">
      <alignment horizontal="center" vertical="center"/>
    </xf>
    <xf numFmtId="0" fontId="42" fillId="0" borderId="71" xfId="0" applyFont="1" applyBorder="1" applyAlignment="1">
      <alignment horizontal="center" vertical="center"/>
    </xf>
    <xf numFmtId="0" fontId="42" fillId="0" borderId="67" xfId="0" applyFont="1" applyBorder="1" applyAlignment="1">
      <alignment horizontal="center" vertical="center"/>
    </xf>
    <xf numFmtId="0" fontId="42" fillId="0" borderId="72" xfId="0" applyFont="1" applyBorder="1" applyAlignment="1">
      <alignment horizontal="center" vertical="center"/>
    </xf>
    <xf numFmtId="0" fontId="42" fillId="0" borderId="73" xfId="0" applyFont="1" applyBorder="1" applyAlignment="1">
      <alignment horizontal="center" vertical="center"/>
    </xf>
    <xf numFmtId="0" fontId="42" fillId="0" borderId="74" xfId="0" applyFont="1" applyBorder="1" applyAlignment="1">
      <alignment horizontal="center" vertical="center"/>
    </xf>
    <xf numFmtId="0" fontId="42" fillId="0" borderId="75" xfId="0" applyFont="1" applyBorder="1" applyAlignment="1">
      <alignment horizontal="center" vertical="center"/>
    </xf>
    <xf numFmtId="0" fontId="10" fillId="0" borderId="68" xfId="0" applyFont="1" applyBorder="1" applyAlignment="1">
      <alignment horizontal="center" vertical="center"/>
    </xf>
    <xf numFmtId="0" fontId="10" fillId="0" borderId="69" xfId="0" applyFont="1" applyBorder="1" applyAlignment="1">
      <alignment horizontal="center" vertical="center"/>
    </xf>
    <xf numFmtId="0" fontId="10" fillId="0" borderId="70" xfId="0" applyFont="1" applyBorder="1" applyAlignment="1">
      <alignment horizontal="center" vertical="center"/>
    </xf>
    <xf numFmtId="0" fontId="10" fillId="0" borderId="71" xfId="0" applyFont="1" applyBorder="1" applyAlignment="1">
      <alignment horizontal="center" vertical="center"/>
    </xf>
    <xf numFmtId="0" fontId="10" fillId="0" borderId="67" xfId="0" applyFont="1" applyBorder="1" applyAlignment="1">
      <alignment horizontal="center" vertical="center"/>
    </xf>
    <xf numFmtId="0" fontId="10" fillId="0" borderId="72" xfId="0" applyFont="1" applyBorder="1" applyAlignment="1">
      <alignment horizontal="center" vertical="center"/>
    </xf>
    <xf numFmtId="0" fontId="10" fillId="0" borderId="73" xfId="0" applyFont="1" applyBorder="1" applyAlignment="1">
      <alignment horizontal="center" vertical="center"/>
    </xf>
    <xf numFmtId="0" fontId="10" fillId="0" borderId="74" xfId="0" applyFont="1" applyBorder="1" applyAlignment="1">
      <alignment horizontal="center" vertical="center"/>
    </xf>
    <xf numFmtId="0" fontId="10" fillId="0" borderId="75" xfId="0" applyFont="1" applyBorder="1" applyAlignment="1">
      <alignment horizontal="center" vertical="center"/>
    </xf>
    <xf numFmtId="0" fontId="14" fillId="7" borderId="73" xfId="0" applyFont="1" applyFill="1" applyBorder="1" applyAlignment="1">
      <alignment wrapText="1"/>
    </xf>
    <xf numFmtId="0" fontId="0" fillId="0" borderId="74" xfId="0" applyBorder="1"/>
    <xf numFmtId="0" fontId="0" fillId="0" borderId="75" xfId="0" applyBorder="1"/>
    <xf numFmtId="0" fontId="14" fillId="7" borderId="73" xfId="0" applyFont="1" applyFill="1" applyBorder="1" applyAlignment="1">
      <alignment horizontal="center"/>
    </xf>
    <xf numFmtId="0" fontId="3" fillId="0" borderId="75" xfId="0" applyFont="1" applyBorder="1"/>
    <xf numFmtId="0" fontId="14" fillId="7" borderId="80" xfId="0" applyFont="1" applyFill="1" applyBorder="1" applyAlignment="1">
      <alignment horizontal="left" wrapText="1"/>
    </xf>
    <xf numFmtId="0" fontId="3" fillId="0" borderId="80" xfId="0" applyFont="1" applyBorder="1" applyAlignment="1">
      <alignment horizontal="left"/>
    </xf>
    <xf numFmtId="0" fontId="3" fillId="0" borderId="81" xfId="0" applyFont="1" applyBorder="1" applyAlignment="1">
      <alignment horizontal="left"/>
    </xf>
    <xf numFmtId="0" fontId="14" fillId="7" borderId="82" xfId="0" applyFont="1" applyFill="1" applyBorder="1" applyAlignment="1">
      <alignment horizontal="center"/>
    </xf>
    <xf numFmtId="0" fontId="3" fillId="0" borderId="81" xfId="0" applyFont="1" applyBorder="1"/>
    <xf numFmtId="0" fontId="14" fillId="7" borderId="71" xfId="0" applyFont="1" applyFill="1" applyBorder="1" applyAlignment="1">
      <alignment wrapText="1"/>
    </xf>
    <xf numFmtId="0" fontId="0" fillId="0" borderId="67" xfId="0" applyBorder="1"/>
    <xf numFmtId="0" fontId="0" fillId="0" borderId="72" xfId="0" applyBorder="1"/>
    <xf numFmtId="0" fontId="14" fillId="7" borderId="71" xfId="0" applyFont="1" applyFill="1" applyBorder="1" applyAlignment="1">
      <alignment horizontal="center"/>
    </xf>
    <xf numFmtId="0" fontId="3" fillId="0" borderId="72" xfId="0" applyFont="1" applyBorder="1"/>
    <xf numFmtId="0" fontId="14" fillId="7" borderId="93" xfId="0" applyFont="1" applyFill="1" applyBorder="1" applyAlignment="1">
      <alignment horizontal="left" wrapText="1"/>
    </xf>
    <xf numFmtId="0" fontId="3" fillId="0" borderId="93" xfId="0" applyFont="1" applyBorder="1" applyAlignment="1">
      <alignment horizontal="left"/>
    </xf>
    <xf numFmtId="0" fontId="3" fillId="0" borderId="94" xfId="0" applyFont="1" applyBorder="1" applyAlignment="1">
      <alignment horizontal="left"/>
    </xf>
    <xf numFmtId="0" fontId="14" fillId="7" borderId="95" xfId="0" applyFont="1" applyFill="1" applyBorder="1" applyAlignment="1">
      <alignment horizontal="center"/>
    </xf>
    <xf numFmtId="0" fontId="14" fillId="7" borderId="94" xfId="0" applyFont="1" applyFill="1" applyBorder="1" applyAlignment="1">
      <alignment horizontal="center"/>
    </xf>
    <xf numFmtId="0" fontId="14" fillId="7" borderId="111" xfId="0" applyFont="1" applyFill="1" applyBorder="1" applyAlignment="1">
      <alignment wrapText="1"/>
    </xf>
    <xf numFmtId="0" fontId="3" fillId="0" borderId="97" xfId="0" applyFont="1" applyBorder="1"/>
    <xf numFmtId="0" fontId="3" fillId="0" borderId="110" xfId="0" applyFont="1" applyBorder="1"/>
    <xf numFmtId="0" fontId="14" fillId="7" borderId="111" xfId="0" applyFont="1" applyFill="1" applyBorder="1" applyAlignment="1">
      <alignment horizontal="center"/>
    </xf>
    <xf numFmtId="0" fontId="9" fillId="9" borderId="32" xfId="0" applyFont="1" applyFill="1" applyBorder="1"/>
    <xf numFmtId="0" fontId="3" fillId="0" borderId="39" xfId="0" applyFont="1" applyBorder="1"/>
    <xf numFmtId="0" fontId="15" fillId="0" borderId="96" xfId="0" applyFont="1" applyBorder="1" applyAlignment="1">
      <alignment horizontal="center" vertical="center" wrapText="1"/>
    </xf>
    <xf numFmtId="0" fontId="3" fillId="0" borderId="96" xfId="0" applyFont="1" applyBorder="1"/>
    <xf numFmtId="0" fontId="15" fillId="0" borderId="113" xfId="0" applyFont="1" applyBorder="1" applyAlignment="1">
      <alignment horizontal="center" vertical="center" wrapText="1"/>
    </xf>
    <xf numFmtId="0" fontId="3" fillId="0" borderId="113" xfId="0" applyFont="1" applyBorder="1"/>
    <xf numFmtId="0" fontId="3" fillId="0" borderId="120" xfId="0" applyFont="1" applyBorder="1"/>
    <xf numFmtId="0" fontId="15" fillId="0" borderId="68" xfId="0" applyFont="1" applyBorder="1" applyAlignment="1">
      <alignment horizontal="center" vertical="center"/>
    </xf>
    <xf numFmtId="0" fontId="3" fillId="0" borderId="70" xfId="0" applyFont="1" applyBorder="1"/>
    <xf numFmtId="0" fontId="3" fillId="0" borderId="71" xfId="0" applyFont="1" applyBorder="1"/>
    <xf numFmtId="0" fontId="3" fillId="0" borderId="73" xfId="0" applyFont="1" applyBorder="1"/>
    <xf numFmtId="0" fontId="3" fillId="0" borderId="103" xfId="0" applyFont="1" applyBorder="1"/>
    <xf numFmtId="0" fontId="3" fillId="0" borderId="99" xfId="0" applyFont="1" applyBorder="1"/>
    <xf numFmtId="0" fontId="3" fillId="0" borderId="104" xfId="0" applyFont="1" applyBorder="1"/>
    <xf numFmtId="0" fontId="15" fillId="0" borderId="98" xfId="0" applyFont="1" applyBorder="1" applyAlignment="1">
      <alignment horizontal="left" vertical="center"/>
    </xf>
    <xf numFmtId="0" fontId="3" fillId="0" borderId="69" xfId="0" applyFont="1" applyBorder="1"/>
    <xf numFmtId="0" fontId="14" fillId="7" borderId="68" xfId="0" applyFont="1" applyFill="1" applyBorder="1" applyAlignment="1">
      <alignment horizontal="left" vertical="center"/>
    </xf>
    <xf numFmtId="0" fontId="9" fillId="9" borderId="107" xfId="0" applyFont="1" applyFill="1" applyBorder="1"/>
    <xf numFmtId="0" fontId="3" fillId="0" borderId="108" xfId="0" applyFont="1" applyBorder="1"/>
    <xf numFmtId="0" fontId="3" fillId="0" borderId="121" xfId="0" applyFont="1" applyBorder="1"/>
    <xf numFmtId="0" fontId="3" fillId="0" borderId="109" xfId="0" applyFont="1" applyBorder="1"/>
    <xf numFmtId="0" fontId="15" fillId="0" borderId="98" xfId="0" applyFont="1" applyBorder="1" applyAlignment="1">
      <alignment horizontal="center" vertical="center"/>
    </xf>
    <xf numFmtId="0" fontId="3" fillId="0" borderId="106" xfId="0" applyFont="1" applyBorder="1"/>
    <xf numFmtId="0" fontId="3" fillId="0" borderId="76" xfId="0" applyFont="1" applyBorder="1"/>
    <xf numFmtId="0" fontId="3" fillId="0" borderId="112" xfId="0" applyFont="1" applyBorder="1"/>
    <xf numFmtId="0" fontId="3" fillId="0" borderId="74" xfId="0" applyFont="1" applyBorder="1"/>
    <xf numFmtId="0" fontId="14" fillId="7" borderId="73" xfId="0" applyFont="1" applyFill="1" applyBorder="1" applyAlignment="1">
      <alignment horizontal="left" vertical="center"/>
    </xf>
    <xf numFmtId="0" fontId="3" fillId="0" borderId="78" xfId="0" applyFont="1" applyBorder="1"/>
    <xf numFmtId="0" fontId="3" fillId="0" borderId="79" xfId="0" applyFont="1" applyBorder="1"/>
    <xf numFmtId="0" fontId="15" fillId="0" borderId="101" xfId="0" applyFont="1" applyBorder="1" applyAlignment="1">
      <alignment horizontal="center" vertical="center"/>
    </xf>
    <xf numFmtId="0" fontId="3" fillId="0" borderId="102" xfId="0" applyFont="1" applyBorder="1"/>
    <xf numFmtId="0" fontId="3" fillId="0" borderId="105" xfId="0" applyFont="1" applyBorder="1"/>
    <xf numFmtId="0" fontId="15" fillId="8" borderId="68" xfId="0" applyFont="1" applyFill="1" applyBorder="1" applyAlignment="1">
      <alignment horizontal="center" vertical="center" wrapText="1"/>
    </xf>
    <xf numFmtId="0" fontId="15" fillId="8" borderId="69" xfId="0" applyFont="1" applyFill="1" applyBorder="1" applyAlignment="1">
      <alignment horizontal="center" vertical="center" wrapText="1"/>
    </xf>
    <xf numFmtId="0" fontId="3" fillId="0" borderId="67" xfId="0" applyFont="1" applyBorder="1"/>
    <xf numFmtId="0" fontId="15" fillId="8" borderId="97" xfId="0" applyFont="1" applyFill="1" applyBorder="1" applyAlignment="1">
      <alignment horizontal="center" vertical="center" wrapText="1"/>
    </xf>
    <xf numFmtId="0" fontId="15" fillId="0" borderId="106" xfId="0" applyFont="1" applyBorder="1" applyAlignment="1">
      <alignment horizontal="left" vertical="center"/>
    </xf>
    <xf numFmtId="0" fontId="15" fillId="0" borderId="107" xfId="0" applyFont="1" applyBorder="1" applyAlignment="1">
      <alignment horizontal="center" vertical="center" wrapText="1"/>
    </xf>
    <xf numFmtId="0" fontId="15" fillId="8" borderId="117" xfId="0" applyFont="1" applyFill="1" applyBorder="1" applyAlignment="1">
      <alignment horizontal="center" vertical="center" wrapText="1"/>
    </xf>
    <xf numFmtId="0" fontId="15" fillId="8" borderId="67" xfId="0" applyFont="1" applyFill="1" applyBorder="1" applyAlignment="1">
      <alignment horizontal="center" vertical="center" wrapText="1"/>
    </xf>
    <xf numFmtId="0" fontId="15" fillId="8" borderId="110" xfId="0" applyFont="1" applyFill="1" applyBorder="1" applyAlignment="1">
      <alignment horizontal="center" vertical="center" wrapText="1"/>
    </xf>
    <xf numFmtId="0" fontId="15" fillId="8" borderId="118" xfId="0" applyFont="1" applyFill="1" applyBorder="1" applyAlignment="1">
      <alignment horizontal="center" vertical="center" wrapText="1"/>
    </xf>
    <xf numFmtId="0" fontId="3" fillId="0" borderId="119" xfId="0" applyFont="1" applyBorder="1"/>
    <xf numFmtId="0" fontId="0" fillId="0" borderId="97" xfId="0" applyBorder="1"/>
    <xf numFmtId="0" fontId="15" fillId="8" borderId="70" xfId="0" applyFont="1" applyFill="1" applyBorder="1" applyAlignment="1">
      <alignment horizontal="center" vertical="center" wrapText="1"/>
    </xf>
    <xf numFmtId="0" fontId="15" fillId="8" borderId="103" xfId="0" applyFont="1" applyFill="1" applyBorder="1" applyAlignment="1">
      <alignment horizontal="center" vertical="center" wrapText="1"/>
    </xf>
    <xf numFmtId="0" fontId="32" fillId="4" borderId="9" xfId="0" applyFont="1" applyFill="1" applyBorder="1"/>
    <xf numFmtId="0" fontId="15"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15" fillId="0" borderId="35" xfId="0" applyFont="1" applyBorder="1" applyAlignment="1">
      <alignment vertical="center"/>
    </xf>
    <xf numFmtId="0" fontId="3" fillId="0" borderId="36" xfId="0" applyFont="1" applyBorder="1" applyAlignment="1">
      <alignment vertical="center"/>
    </xf>
    <xf numFmtId="0" fontId="3" fillId="0" borderId="37" xfId="0" applyFont="1" applyBorder="1" applyAlignment="1">
      <alignment vertical="center"/>
    </xf>
    <xf numFmtId="0" fontId="1" fillId="0" borderId="65" xfId="0" applyFont="1" applyBorder="1" applyAlignment="1" applyProtection="1">
      <alignment horizontal="center" vertical="center"/>
      <protection hidden="1"/>
    </xf>
    <xf numFmtId="0" fontId="1" fillId="0" borderId="66" xfId="0" applyFont="1" applyBorder="1" applyAlignment="1" applyProtection="1">
      <alignment horizontal="center" vertical="center"/>
      <protection hidden="1"/>
    </xf>
    <xf numFmtId="0" fontId="48" fillId="0" borderId="0" xfId="0" applyFont="1" applyAlignment="1">
      <alignment horizontal="center"/>
    </xf>
    <xf numFmtId="0" fontId="34" fillId="14" borderId="1" xfId="0" applyFont="1" applyFill="1" applyBorder="1"/>
    <xf numFmtId="0" fontId="14" fillId="7" borderId="87" xfId="0" applyFont="1" applyFill="1" applyBorder="1" applyAlignment="1">
      <alignment horizontal="left"/>
    </xf>
    <xf numFmtId="0" fontId="14" fillId="7" borderId="88" xfId="0" applyFont="1" applyFill="1" applyBorder="1" applyAlignment="1">
      <alignment horizontal="left"/>
    </xf>
    <xf numFmtId="0" fontId="14" fillId="7" borderId="26" xfId="0" applyFont="1" applyFill="1" applyBorder="1" applyAlignment="1">
      <alignment horizontal="left"/>
    </xf>
    <xf numFmtId="0" fontId="14" fillId="7" borderId="24" xfId="0" applyFont="1" applyFill="1" applyBorder="1" applyAlignment="1">
      <alignment horizontal="left"/>
    </xf>
    <xf numFmtId="0" fontId="33" fillId="0" borderId="35" xfId="0" applyFont="1" applyBorder="1" applyAlignment="1">
      <alignment horizontal="center"/>
    </xf>
    <xf numFmtId="0" fontId="5" fillId="7" borderId="32" xfId="0" applyFont="1" applyFill="1" applyBorder="1" applyAlignment="1">
      <alignment vertical="center"/>
    </xf>
    <xf numFmtId="0" fontId="0" fillId="0" borderId="0" xfId="0" applyAlignment="1">
      <alignment vertical="center"/>
    </xf>
    <xf numFmtId="0" fontId="3" fillId="0" borderId="33" xfId="0" applyFont="1" applyBorder="1" applyAlignment="1">
      <alignment vertical="center"/>
    </xf>
    <xf numFmtId="0" fontId="3" fillId="0" borderId="35" xfId="0" applyFont="1" applyBorder="1" applyAlignment="1">
      <alignment vertical="center"/>
    </xf>
    <xf numFmtId="0" fontId="35" fillId="0" borderId="12" xfId="0" applyFont="1" applyBorder="1" applyAlignment="1">
      <alignment horizontal="center" vertical="center" wrapText="1"/>
    </xf>
    <xf numFmtId="0" fontId="3" fillId="0" borderId="13" xfId="0" applyFont="1" applyBorder="1" applyAlignment="1">
      <alignment vertical="center"/>
    </xf>
    <xf numFmtId="0" fontId="14" fillId="7" borderId="36" xfId="0" applyFont="1" applyFill="1" applyBorder="1" applyAlignment="1">
      <alignment vertical="center"/>
    </xf>
    <xf numFmtId="0" fontId="15" fillId="0" borderId="34" xfId="0" applyFont="1" applyBorder="1" applyAlignment="1">
      <alignment horizontal="center" vertical="center"/>
    </xf>
    <xf numFmtId="0" fontId="3" fillId="0" borderId="42" xfId="0" applyFont="1" applyBorder="1" applyAlignment="1">
      <alignment vertical="center"/>
    </xf>
    <xf numFmtId="0" fontId="14" fillId="7" borderId="0" xfId="0" applyFont="1" applyFill="1" applyAlignment="1">
      <alignment vertical="center"/>
    </xf>
    <xf numFmtId="0" fontId="14" fillId="7" borderId="44" xfId="0" applyFont="1" applyFill="1" applyBorder="1" applyAlignment="1">
      <alignment horizontal="left"/>
    </xf>
    <xf numFmtId="0" fontId="3" fillId="0" borderId="44" xfId="0" applyFont="1" applyBorder="1"/>
    <xf numFmtId="0" fontId="14" fillId="7" borderId="91" xfId="0" applyFont="1" applyFill="1" applyBorder="1" applyAlignment="1">
      <alignment horizontal="left"/>
    </xf>
    <xf numFmtId="0" fontId="3" fillId="0" borderId="9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123825</xdr:colOff>
      <xdr:row>0</xdr:row>
      <xdr:rowOff>57150</xdr:rowOff>
    </xdr:from>
    <xdr:ext cx="2333625" cy="1104900"/>
    <xdr:pic>
      <xdr:nvPicPr>
        <xdr:cNvPr id="2" name="image2.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85725</xdr:colOff>
      <xdr:row>0</xdr:row>
      <xdr:rowOff>0</xdr:rowOff>
    </xdr:from>
    <xdr:ext cx="981075" cy="981075"/>
    <xdr:pic>
      <xdr:nvPicPr>
        <xdr:cNvPr id="6" name="image1.png" title="Image">
          <a:extLst>
            <a:ext uri="{FF2B5EF4-FFF2-40B4-BE49-F238E27FC236}">
              <a16:creationId xmlns:a16="http://schemas.microsoft.com/office/drawing/2014/main" id="{8A2338C4-732E-9C48-98BF-7E6C87D6BD49}"/>
            </a:ext>
          </a:extLst>
        </xdr:cNvPr>
        <xdr:cNvPicPr preferRelativeResize="0"/>
      </xdr:nvPicPr>
      <xdr:blipFill>
        <a:blip xmlns:r="http://schemas.openxmlformats.org/officeDocument/2006/relationships" r:embed="rId1" cstate="print"/>
        <a:stretch>
          <a:fillRect/>
        </a:stretch>
      </xdr:blipFill>
      <xdr:spPr>
        <a:xfrm>
          <a:off x="85725" y="0"/>
          <a:ext cx="981075" cy="981075"/>
        </a:xfrm>
        <a:prstGeom prst="rect">
          <a:avLst/>
        </a:prstGeom>
        <a:noFill/>
      </xdr:spPr>
    </xdr:pic>
    <xdr:clientData fLocksWithSheet="0"/>
  </xdr:oneCellAnchor>
  <xdr:oneCellAnchor>
    <xdr:from>
      <xdr:col>17</xdr:col>
      <xdr:colOff>190500</xdr:colOff>
      <xdr:row>0</xdr:row>
      <xdr:rowOff>57150</xdr:rowOff>
    </xdr:from>
    <xdr:ext cx="1714500" cy="876300"/>
    <xdr:pic>
      <xdr:nvPicPr>
        <xdr:cNvPr id="7" name="image5.png" title="Image">
          <a:extLst>
            <a:ext uri="{FF2B5EF4-FFF2-40B4-BE49-F238E27FC236}">
              <a16:creationId xmlns:a16="http://schemas.microsoft.com/office/drawing/2014/main" id="{56F82028-C56D-1B40-99AB-538E0B18C5B6}"/>
            </a:ext>
          </a:extLst>
        </xdr:cNvPr>
        <xdr:cNvPicPr preferRelativeResize="0"/>
      </xdr:nvPicPr>
      <xdr:blipFill>
        <a:blip xmlns:r="http://schemas.openxmlformats.org/officeDocument/2006/relationships" r:embed="rId2" cstate="print"/>
        <a:stretch>
          <a:fillRect/>
        </a:stretch>
      </xdr:blipFill>
      <xdr:spPr>
        <a:xfrm>
          <a:off x="16446500" y="57150"/>
          <a:ext cx="1714500" cy="876300"/>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3</xdr:col>
      <xdr:colOff>161925</xdr:colOff>
      <xdr:row>6</xdr:row>
      <xdr:rowOff>4082</xdr:rowOff>
    </xdr:from>
    <xdr:ext cx="1460046" cy="1407526"/>
    <xdr:pic>
      <xdr:nvPicPr>
        <xdr:cNvPr id="2" name="image1.png" title="Image">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xfrm>
          <a:off x="1206954" y="1179739"/>
          <a:ext cx="1460046" cy="1407526"/>
        </a:xfrm>
        <a:prstGeom prst="rect">
          <a:avLst/>
        </a:prstGeom>
        <a:noFill/>
      </xdr:spPr>
    </xdr:pic>
    <xdr:clientData fLocksWithSheet="0"/>
  </xdr:oneCellAnchor>
  <xdr:twoCellAnchor>
    <xdr:from>
      <xdr:col>14</xdr:col>
      <xdr:colOff>674915</xdr:colOff>
      <xdr:row>6</xdr:row>
      <xdr:rowOff>10886</xdr:rowOff>
    </xdr:from>
    <xdr:to>
      <xdr:col>16</xdr:col>
      <xdr:colOff>381001</xdr:colOff>
      <xdr:row>13</xdr:row>
      <xdr:rowOff>21772</xdr:rowOff>
    </xdr:to>
    <xdr:sp macro="" textlink="">
      <xdr:nvSpPr>
        <xdr:cNvPr id="4" name="Oval 3">
          <a:extLst>
            <a:ext uri="{FF2B5EF4-FFF2-40B4-BE49-F238E27FC236}">
              <a16:creationId xmlns:a16="http://schemas.microsoft.com/office/drawing/2014/main" id="{BF87BC74-6941-4F39-8EAA-12F7CCA00C2B}"/>
            </a:ext>
          </a:extLst>
        </xdr:cNvPr>
        <xdr:cNvSpPr/>
      </xdr:nvSpPr>
      <xdr:spPr>
        <a:xfrm>
          <a:off x="13944601" y="1186543"/>
          <a:ext cx="1382486" cy="1382486"/>
        </a:xfrm>
        <a:prstGeom prst="ellipse">
          <a:avLst/>
        </a:prstGeom>
        <a:solidFill>
          <a:schemeClr val="bg1">
            <a:lumMod val="85000"/>
          </a:schemeClr>
        </a:solidFill>
        <a:ln>
          <a:solidFill>
            <a:schemeClr val="bg1">
              <a:lumMod val="8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PH" sz="1100">
              <a:solidFill>
                <a:sysClr val="windowText" lastClr="000000"/>
              </a:solidFill>
            </a:rPr>
            <a:t>SCHOOL</a:t>
          </a:r>
          <a:r>
            <a:rPr lang="en-PH" sz="1100" baseline="0">
              <a:solidFill>
                <a:sysClr val="windowText" lastClr="000000"/>
              </a:solidFill>
            </a:rPr>
            <a:t> LOGO</a:t>
          </a:r>
          <a:endParaRPr lang="en-PH" sz="1100">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17</xdr:col>
      <xdr:colOff>317500</xdr:colOff>
      <xdr:row>0</xdr:row>
      <xdr:rowOff>99060</xdr:rowOff>
    </xdr:from>
    <xdr:ext cx="1388974" cy="708660"/>
    <xdr:pic>
      <xdr:nvPicPr>
        <xdr:cNvPr id="4" name="image6.png" title="Image">
          <a:extLst>
            <a:ext uri="{FF2B5EF4-FFF2-40B4-BE49-F238E27FC236}">
              <a16:creationId xmlns:a16="http://schemas.microsoft.com/office/drawing/2014/main" id="{CD1E7560-8B8D-4F49-A812-E283132C3006}"/>
            </a:ext>
          </a:extLst>
        </xdr:cNvPr>
        <xdr:cNvPicPr preferRelativeResize="0"/>
      </xdr:nvPicPr>
      <xdr:blipFill>
        <a:blip xmlns:r="http://schemas.openxmlformats.org/officeDocument/2006/relationships" r:embed="rId1" cstate="print"/>
        <a:stretch>
          <a:fillRect/>
        </a:stretch>
      </xdr:blipFill>
      <xdr:spPr>
        <a:xfrm>
          <a:off x="11023600" y="99060"/>
          <a:ext cx="1388974" cy="708660"/>
        </a:xfrm>
        <a:prstGeom prst="rect">
          <a:avLst/>
        </a:prstGeom>
        <a:noFill/>
      </xdr:spPr>
    </xdr:pic>
    <xdr:clientData fLocksWithSheet="0"/>
  </xdr:oneCellAnchor>
  <xdr:oneCellAnchor>
    <xdr:from>
      <xdr:col>1</xdr:col>
      <xdr:colOff>49531</xdr:colOff>
      <xdr:row>0</xdr:row>
      <xdr:rowOff>125731</xdr:rowOff>
    </xdr:from>
    <xdr:ext cx="887730" cy="887730"/>
    <xdr:pic>
      <xdr:nvPicPr>
        <xdr:cNvPr id="5" name="image2.png" title="Image">
          <a:extLst>
            <a:ext uri="{FF2B5EF4-FFF2-40B4-BE49-F238E27FC236}">
              <a16:creationId xmlns:a16="http://schemas.microsoft.com/office/drawing/2014/main" id="{B5C1DEEC-3C14-544E-940B-2C85F1283E76}"/>
            </a:ext>
          </a:extLst>
        </xdr:cNvPr>
        <xdr:cNvPicPr preferRelativeResize="0"/>
      </xdr:nvPicPr>
      <xdr:blipFill>
        <a:blip xmlns:r="http://schemas.openxmlformats.org/officeDocument/2006/relationships" r:embed="rId2" cstate="print"/>
        <a:stretch>
          <a:fillRect/>
        </a:stretch>
      </xdr:blipFill>
      <xdr:spPr>
        <a:xfrm>
          <a:off x="341631" y="125731"/>
          <a:ext cx="887730" cy="887730"/>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17</xdr:col>
      <xdr:colOff>317500</xdr:colOff>
      <xdr:row>0</xdr:row>
      <xdr:rowOff>99060</xdr:rowOff>
    </xdr:from>
    <xdr:ext cx="1388974" cy="708660"/>
    <xdr:pic>
      <xdr:nvPicPr>
        <xdr:cNvPr id="2" name="image6.png" title="Image">
          <a:extLst>
            <a:ext uri="{FF2B5EF4-FFF2-40B4-BE49-F238E27FC236}">
              <a16:creationId xmlns:a16="http://schemas.microsoft.com/office/drawing/2014/main" id="{178ADE11-C864-BA40-BC37-447BDB949BF2}"/>
            </a:ext>
          </a:extLst>
        </xdr:cNvPr>
        <xdr:cNvPicPr preferRelativeResize="0"/>
      </xdr:nvPicPr>
      <xdr:blipFill>
        <a:blip xmlns:r="http://schemas.openxmlformats.org/officeDocument/2006/relationships" r:embed="rId1" cstate="print"/>
        <a:stretch>
          <a:fillRect/>
        </a:stretch>
      </xdr:blipFill>
      <xdr:spPr>
        <a:xfrm>
          <a:off x="11023600" y="99060"/>
          <a:ext cx="1388974" cy="708660"/>
        </a:xfrm>
        <a:prstGeom prst="rect">
          <a:avLst/>
        </a:prstGeom>
        <a:noFill/>
      </xdr:spPr>
    </xdr:pic>
    <xdr:clientData fLocksWithSheet="0"/>
  </xdr:oneCellAnchor>
  <xdr:oneCellAnchor>
    <xdr:from>
      <xdr:col>1</xdr:col>
      <xdr:colOff>49531</xdr:colOff>
      <xdr:row>0</xdr:row>
      <xdr:rowOff>125731</xdr:rowOff>
    </xdr:from>
    <xdr:ext cx="887730" cy="887730"/>
    <xdr:pic>
      <xdr:nvPicPr>
        <xdr:cNvPr id="3" name="image2.png" title="Image">
          <a:extLst>
            <a:ext uri="{FF2B5EF4-FFF2-40B4-BE49-F238E27FC236}">
              <a16:creationId xmlns:a16="http://schemas.microsoft.com/office/drawing/2014/main" id="{CE3D5D95-E4AD-6C4B-AF0B-719CBED42250}"/>
            </a:ext>
          </a:extLst>
        </xdr:cNvPr>
        <xdr:cNvPicPr preferRelativeResize="0"/>
      </xdr:nvPicPr>
      <xdr:blipFill>
        <a:blip xmlns:r="http://schemas.openxmlformats.org/officeDocument/2006/relationships" r:embed="rId2" cstate="print"/>
        <a:stretch>
          <a:fillRect/>
        </a:stretch>
      </xdr:blipFill>
      <xdr:spPr>
        <a:xfrm>
          <a:off x="341631" y="125731"/>
          <a:ext cx="887730" cy="88773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17</xdr:col>
      <xdr:colOff>317500</xdr:colOff>
      <xdr:row>0</xdr:row>
      <xdr:rowOff>99060</xdr:rowOff>
    </xdr:from>
    <xdr:ext cx="1388974" cy="708660"/>
    <xdr:pic>
      <xdr:nvPicPr>
        <xdr:cNvPr id="2" name="image6.png" title="Image">
          <a:extLst>
            <a:ext uri="{FF2B5EF4-FFF2-40B4-BE49-F238E27FC236}">
              <a16:creationId xmlns:a16="http://schemas.microsoft.com/office/drawing/2014/main" id="{622359B7-E56E-3A40-9ECB-7C2749AD1B16}"/>
            </a:ext>
          </a:extLst>
        </xdr:cNvPr>
        <xdr:cNvPicPr preferRelativeResize="0"/>
      </xdr:nvPicPr>
      <xdr:blipFill>
        <a:blip xmlns:r="http://schemas.openxmlformats.org/officeDocument/2006/relationships" r:embed="rId1" cstate="print"/>
        <a:stretch>
          <a:fillRect/>
        </a:stretch>
      </xdr:blipFill>
      <xdr:spPr>
        <a:xfrm>
          <a:off x="11023600" y="99060"/>
          <a:ext cx="1388974" cy="708660"/>
        </a:xfrm>
        <a:prstGeom prst="rect">
          <a:avLst/>
        </a:prstGeom>
        <a:noFill/>
      </xdr:spPr>
    </xdr:pic>
    <xdr:clientData fLocksWithSheet="0"/>
  </xdr:oneCellAnchor>
  <xdr:oneCellAnchor>
    <xdr:from>
      <xdr:col>1</xdr:col>
      <xdr:colOff>49531</xdr:colOff>
      <xdr:row>0</xdr:row>
      <xdr:rowOff>125731</xdr:rowOff>
    </xdr:from>
    <xdr:ext cx="887730" cy="887730"/>
    <xdr:pic>
      <xdr:nvPicPr>
        <xdr:cNvPr id="3" name="image2.png" title="Image">
          <a:extLst>
            <a:ext uri="{FF2B5EF4-FFF2-40B4-BE49-F238E27FC236}">
              <a16:creationId xmlns:a16="http://schemas.microsoft.com/office/drawing/2014/main" id="{A179DDDD-1E88-3340-9995-E62157E153A2}"/>
            </a:ext>
          </a:extLst>
        </xdr:cNvPr>
        <xdr:cNvPicPr preferRelativeResize="0"/>
      </xdr:nvPicPr>
      <xdr:blipFill>
        <a:blip xmlns:r="http://schemas.openxmlformats.org/officeDocument/2006/relationships" r:embed="rId2" cstate="print"/>
        <a:stretch>
          <a:fillRect/>
        </a:stretch>
      </xdr:blipFill>
      <xdr:spPr>
        <a:xfrm>
          <a:off x="341631" y="125731"/>
          <a:ext cx="887730" cy="887730"/>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13</xdr:col>
      <xdr:colOff>495300</xdr:colOff>
      <xdr:row>0</xdr:row>
      <xdr:rowOff>127000</xdr:rowOff>
    </xdr:from>
    <xdr:ext cx="1388974" cy="708660"/>
    <xdr:pic>
      <xdr:nvPicPr>
        <xdr:cNvPr id="4" name="image6.png" title="Image">
          <a:extLst>
            <a:ext uri="{FF2B5EF4-FFF2-40B4-BE49-F238E27FC236}">
              <a16:creationId xmlns:a16="http://schemas.microsoft.com/office/drawing/2014/main" id="{9B03A47C-E4D1-8F4A-8930-B3D570460507}"/>
            </a:ext>
          </a:extLst>
        </xdr:cNvPr>
        <xdr:cNvPicPr preferRelativeResize="0"/>
      </xdr:nvPicPr>
      <xdr:blipFill>
        <a:blip xmlns:r="http://schemas.openxmlformats.org/officeDocument/2006/relationships" r:embed="rId1" cstate="print"/>
        <a:stretch>
          <a:fillRect/>
        </a:stretch>
      </xdr:blipFill>
      <xdr:spPr>
        <a:xfrm>
          <a:off x="11620500" y="127000"/>
          <a:ext cx="1388974" cy="708660"/>
        </a:xfrm>
        <a:prstGeom prst="rect">
          <a:avLst/>
        </a:prstGeom>
        <a:noFill/>
      </xdr:spPr>
    </xdr:pic>
    <xdr:clientData fLocksWithSheet="0"/>
  </xdr:oneCellAnchor>
  <xdr:oneCellAnchor>
    <xdr:from>
      <xdr:col>2</xdr:col>
      <xdr:colOff>163831</xdr:colOff>
      <xdr:row>0</xdr:row>
      <xdr:rowOff>100331</xdr:rowOff>
    </xdr:from>
    <xdr:ext cx="887730" cy="887730"/>
    <xdr:pic>
      <xdr:nvPicPr>
        <xdr:cNvPr id="5" name="image2.png" title="Image">
          <a:extLst>
            <a:ext uri="{FF2B5EF4-FFF2-40B4-BE49-F238E27FC236}">
              <a16:creationId xmlns:a16="http://schemas.microsoft.com/office/drawing/2014/main" id="{D0AA5CE0-975B-5D42-BD2C-CD1D906A86E9}"/>
            </a:ext>
          </a:extLst>
        </xdr:cNvPr>
        <xdr:cNvPicPr preferRelativeResize="0"/>
      </xdr:nvPicPr>
      <xdr:blipFill>
        <a:blip xmlns:r="http://schemas.openxmlformats.org/officeDocument/2006/relationships" r:embed="rId2" cstate="print"/>
        <a:stretch>
          <a:fillRect/>
        </a:stretch>
      </xdr:blipFill>
      <xdr:spPr>
        <a:xfrm>
          <a:off x="748031" y="100331"/>
          <a:ext cx="887730" cy="88773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4A86E8"/>
      </a:hlink>
      <a:folHlink>
        <a:srgbClr val="4A86E8"/>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A1000"/>
  <sheetViews>
    <sheetView workbookViewId="0"/>
  </sheetViews>
  <sheetFormatPr defaultColWidth="12.6640625" defaultRowHeight="15" customHeight="1" x14ac:dyDescent="0.25"/>
  <cols>
    <col min="1" max="6" width="12.6640625" customWidth="1"/>
  </cols>
  <sheetData>
    <row r="1" ht="15.75" customHeight="1" x14ac:dyDescent="0.25"/>
    <row r="2" ht="15.75" customHeight="1" x14ac:dyDescent="0.25"/>
    <row r="3" ht="15.75" customHeight="1" x14ac:dyDescent="0.25"/>
    <row r="4" ht="15.75" customHeight="1" x14ac:dyDescent="0.25"/>
    <row r="5" ht="15.75" customHeight="1" x14ac:dyDescent="0.25"/>
    <row r="6" ht="15.75" customHeight="1" x14ac:dyDescent="0.25"/>
    <row r="7" ht="15.75" customHeight="1" x14ac:dyDescent="0.25"/>
    <row r="8" ht="15.75" customHeight="1" x14ac:dyDescent="0.25"/>
    <row r="9" ht="15.75" customHeight="1" x14ac:dyDescent="0.25"/>
    <row r="10" ht="15.75" customHeight="1" x14ac:dyDescent="0.25"/>
    <row r="11" ht="15.75" customHeight="1" x14ac:dyDescent="0.25"/>
    <row r="12" ht="15.75" customHeight="1" x14ac:dyDescent="0.25"/>
    <row r="13" ht="15.75" customHeight="1" x14ac:dyDescent="0.25"/>
    <row r="14" ht="15.75" customHeight="1" x14ac:dyDescent="0.25"/>
    <row r="15" ht="15.75" customHeight="1" x14ac:dyDescent="0.25"/>
    <row r="16"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outlinePr summaryBelow="0"/>
  </sheetPr>
  <dimension ref="A1:AD1000"/>
  <sheetViews>
    <sheetView showGridLines="0" workbookViewId="0">
      <pane ySplit="5" topLeftCell="A6" activePane="bottomLeft" state="frozen"/>
      <selection pane="bottomLeft" activeCell="Q11" sqref="Q11:S14"/>
    </sheetView>
  </sheetViews>
  <sheetFormatPr defaultColWidth="12.6640625" defaultRowHeight="15" customHeight="1" x14ac:dyDescent="0.25"/>
  <cols>
    <col min="1" max="2" width="3.77734375" customWidth="1"/>
    <col min="3" max="3" width="11.33203125" customWidth="1"/>
    <col min="4" max="4" width="7.44140625" customWidth="1"/>
    <col min="5" max="5" width="3.77734375" customWidth="1"/>
    <col min="6" max="6" width="12.6640625" customWidth="1"/>
    <col min="7" max="7" width="28.6640625" customWidth="1"/>
    <col min="8" max="11" width="3.77734375" customWidth="1"/>
    <col min="12" max="12" width="37.6640625" customWidth="1"/>
    <col min="13" max="14" width="20.109375" customWidth="1"/>
    <col min="15" max="16" width="3.77734375" customWidth="1"/>
    <col min="17" max="17" width="37.6640625" customWidth="1"/>
    <col min="18" max="19" width="19.6640625" customWidth="1"/>
    <col min="20" max="21" width="3.77734375" customWidth="1"/>
  </cols>
  <sheetData>
    <row r="1" spans="1:30" ht="15.75" customHeight="1" x14ac:dyDescent="0.25">
      <c r="A1" s="224" t="s">
        <v>0</v>
      </c>
      <c r="B1" s="225"/>
      <c r="C1" s="225"/>
      <c r="D1" s="225"/>
      <c r="E1" s="225"/>
      <c r="F1" s="225"/>
      <c r="G1" s="225"/>
      <c r="H1" s="225"/>
      <c r="I1" s="225"/>
      <c r="J1" s="225"/>
      <c r="K1" s="225"/>
      <c r="L1" s="225"/>
      <c r="M1" s="225"/>
      <c r="N1" s="225"/>
      <c r="O1" s="225"/>
      <c r="P1" s="225"/>
      <c r="Q1" s="225"/>
      <c r="R1" s="225"/>
      <c r="S1" s="225"/>
      <c r="T1" s="225"/>
      <c r="U1" s="225"/>
      <c r="V1" s="1"/>
      <c r="W1" s="1"/>
      <c r="X1" s="1"/>
      <c r="Y1" s="1"/>
      <c r="Z1" s="1"/>
      <c r="AA1" s="1"/>
      <c r="AB1" s="1"/>
      <c r="AC1" s="1"/>
      <c r="AD1" s="1"/>
    </row>
    <row r="2" spans="1:30" ht="15.75" customHeight="1" x14ac:dyDescent="0.25">
      <c r="A2" s="225"/>
      <c r="B2" s="226"/>
      <c r="C2" s="226"/>
      <c r="D2" s="226"/>
      <c r="E2" s="226"/>
      <c r="F2" s="226"/>
      <c r="G2" s="226"/>
      <c r="H2" s="226"/>
      <c r="I2" s="226"/>
      <c r="J2" s="226"/>
      <c r="K2" s="226"/>
      <c r="L2" s="226"/>
      <c r="M2" s="226"/>
      <c r="N2" s="226"/>
      <c r="O2" s="226"/>
      <c r="P2" s="226"/>
      <c r="Q2" s="226"/>
      <c r="R2" s="226"/>
      <c r="S2" s="226"/>
      <c r="T2" s="226"/>
      <c r="U2" s="225"/>
      <c r="V2" s="1"/>
      <c r="W2" s="1"/>
      <c r="X2" s="1"/>
      <c r="Y2" s="1"/>
      <c r="Z2" s="1"/>
      <c r="AA2" s="1"/>
      <c r="AB2" s="1"/>
      <c r="AC2" s="1"/>
      <c r="AD2" s="1"/>
    </row>
    <row r="3" spans="1:30" ht="15.75" customHeight="1" x14ac:dyDescent="0.25">
      <c r="A3" s="225"/>
      <c r="B3" s="226"/>
      <c r="C3" s="226"/>
      <c r="D3" s="226"/>
      <c r="E3" s="226"/>
      <c r="F3" s="226"/>
      <c r="G3" s="226"/>
      <c r="H3" s="226"/>
      <c r="I3" s="226"/>
      <c r="J3" s="226"/>
      <c r="K3" s="226"/>
      <c r="L3" s="226"/>
      <c r="M3" s="226"/>
      <c r="N3" s="226"/>
      <c r="O3" s="226"/>
      <c r="P3" s="226"/>
      <c r="Q3" s="226"/>
      <c r="R3" s="226"/>
      <c r="S3" s="226"/>
      <c r="T3" s="226"/>
      <c r="U3" s="225"/>
      <c r="V3" s="1"/>
      <c r="W3" s="1"/>
      <c r="X3" s="1"/>
      <c r="Y3" s="1"/>
      <c r="Z3" s="1"/>
      <c r="AA3" s="1"/>
      <c r="AB3" s="1"/>
      <c r="AC3" s="1"/>
      <c r="AD3" s="1"/>
    </row>
    <row r="4" spans="1:30" ht="15.75" customHeight="1" x14ac:dyDescent="0.25">
      <c r="A4" s="225"/>
      <c r="B4" s="226"/>
      <c r="C4" s="226"/>
      <c r="D4" s="226"/>
      <c r="E4" s="226"/>
      <c r="F4" s="226"/>
      <c r="G4" s="226"/>
      <c r="H4" s="226"/>
      <c r="I4" s="226"/>
      <c r="J4" s="226"/>
      <c r="K4" s="226"/>
      <c r="L4" s="226"/>
      <c r="M4" s="226"/>
      <c r="N4" s="226"/>
      <c r="O4" s="226"/>
      <c r="P4" s="226"/>
      <c r="Q4" s="226"/>
      <c r="R4" s="226"/>
      <c r="S4" s="226"/>
      <c r="T4" s="226"/>
      <c r="U4" s="225"/>
      <c r="V4" s="1"/>
      <c r="W4" s="1"/>
      <c r="X4" s="1"/>
      <c r="Y4" s="1"/>
      <c r="Z4" s="1"/>
      <c r="AA4" s="1"/>
      <c r="AB4" s="1"/>
      <c r="AC4" s="1"/>
      <c r="AD4" s="1"/>
    </row>
    <row r="5" spans="1:30" ht="15.75" customHeight="1" x14ac:dyDescent="0.25">
      <c r="A5" s="225"/>
      <c r="B5" s="225"/>
      <c r="C5" s="225"/>
      <c r="D5" s="225"/>
      <c r="E5" s="225"/>
      <c r="F5" s="225"/>
      <c r="G5" s="225"/>
      <c r="H5" s="225"/>
      <c r="I5" s="225"/>
      <c r="J5" s="225"/>
      <c r="K5" s="225"/>
      <c r="L5" s="225"/>
      <c r="M5" s="225"/>
      <c r="N5" s="225"/>
      <c r="O5" s="225"/>
      <c r="P5" s="225"/>
      <c r="Q5" s="225"/>
      <c r="R5" s="225"/>
      <c r="S5" s="225"/>
      <c r="T5" s="225"/>
      <c r="U5" s="225"/>
      <c r="V5" s="1"/>
      <c r="W5" s="1"/>
      <c r="X5" s="1"/>
      <c r="Y5" s="1"/>
      <c r="Z5" s="1"/>
      <c r="AA5" s="1"/>
      <c r="AB5" s="1"/>
      <c r="AC5" s="1"/>
      <c r="AD5" s="1"/>
    </row>
    <row r="6" spans="1:30" ht="15.75" customHeight="1" thickBot="1" x14ac:dyDescent="0.3">
      <c r="A6" s="1"/>
      <c r="B6" s="1"/>
      <c r="C6" s="1"/>
      <c r="D6" s="1"/>
      <c r="E6" s="1"/>
      <c r="F6" s="1"/>
      <c r="G6" s="1"/>
      <c r="H6" s="1"/>
      <c r="I6" s="1"/>
      <c r="J6" s="1"/>
      <c r="K6" s="1"/>
      <c r="L6" s="1"/>
      <c r="M6" s="1"/>
      <c r="N6" s="1"/>
      <c r="O6" s="1"/>
      <c r="P6" s="1"/>
      <c r="Q6" s="1"/>
      <c r="R6" s="1"/>
      <c r="S6" s="1"/>
      <c r="T6" s="1"/>
      <c r="U6" s="1"/>
      <c r="V6" s="1"/>
      <c r="W6" s="1"/>
      <c r="X6" s="1"/>
      <c r="Y6" s="1"/>
      <c r="Z6" s="1"/>
      <c r="AA6" s="1"/>
      <c r="AB6" s="1"/>
      <c r="AC6" s="1"/>
      <c r="AD6" s="1"/>
    </row>
    <row r="7" spans="1:30" ht="15.75" customHeight="1" x14ac:dyDescent="0.25">
      <c r="A7" s="1"/>
      <c r="B7" s="218" t="s">
        <v>207</v>
      </c>
      <c r="C7" s="227"/>
      <c r="D7" s="227"/>
      <c r="E7" s="227"/>
      <c r="F7" s="227"/>
      <c r="G7" s="227"/>
      <c r="H7" s="228"/>
      <c r="I7" s="1"/>
      <c r="J7" s="218" t="s">
        <v>202</v>
      </c>
      <c r="K7" s="219"/>
      <c r="L7" s="219"/>
      <c r="M7" s="219"/>
      <c r="N7" s="219"/>
      <c r="O7" s="219"/>
      <c r="P7" s="219"/>
      <c r="Q7" s="219"/>
      <c r="R7" s="219"/>
      <c r="S7" s="219"/>
      <c r="T7" s="220"/>
      <c r="U7" s="1"/>
      <c r="V7" s="1"/>
      <c r="W7" s="1"/>
      <c r="X7" s="1"/>
      <c r="Y7" s="1"/>
      <c r="Z7" s="1"/>
      <c r="AA7" s="1"/>
      <c r="AB7" s="1"/>
      <c r="AC7" s="1"/>
      <c r="AD7" s="1"/>
    </row>
    <row r="8" spans="1:30" ht="15.75" customHeight="1" x14ac:dyDescent="0.25">
      <c r="A8" s="1"/>
      <c r="B8" s="229"/>
      <c r="C8" s="230"/>
      <c r="D8" s="230"/>
      <c r="E8" s="230"/>
      <c r="F8" s="230"/>
      <c r="G8" s="230"/>
      <c r="H8" s="231"/>
      <c r="I8" s="1"/>
      <c r="J8" s="221"/>
      <c r="K8" s="222"/>
      <c r="L8" s="222"/>
      <c r="M8" s="222"/>
      <c r="N8" s="222"/>
      <c r="O8" s="222"/>
      <c r="P8" s="222"/>
      <c r="Q8" s="222"/>
      <c r="R8" s="222"/>
      <c r="S8" s="222"/>
      <c r="T8" s="223"/>
      <c r="U8" s="1"/>
      <c r="V8" s="1"/>
      <c r="W8" s="1"/>
      <c r="X8" s="1"/>
      <c r="Y8" s="1"/>
      <c r="Z8" s="1"/>
      <c r="AA8" s="1"/>
      <c r="AB8" s="1"/>
      <c r="AC8" s="1"/>
      <c r="AD8" s="1"/>
    </row>
    <row r="9" spans="1:30" ht="15" customHeight="1" x14ac:dyDescent="0.25">
      <c r="A9" s="1"/>
      <c r="B9" s="4"/>
      <c r="C9" s="5"/>
      <c r="D9" s="5"/>
      <c r="E9" s="5"/>
      <c r="F9" s="5"/>
      <c r="G9" s="5"/>
      <c r="H9" s="7"/>
      <c r="I9" s="1"/>
      <c r="J9" s="84"/>
      <c r="K9" s="5"/>
      <c r="L9" s="5"/>
      <c r="M9" s="5"/>
      <c r="N9" s="5"/>
      <c r="O9" s="5"/>
      <c r="P9" s="5"/>
      <c r="Q9" s="5"/>
      <c r="R9" s="5"/>
      <c r="S9" s="5"/>
      <c r="T9" s="85"/>
      <c r="U9" s="1"/>
      <c r="V9" s="1"/>
      <c r="W9" s="1"/>
      <c r="X9" s="1"/>
      <c r="Y9" s="1"/>
      <c r="Z9" s="1"/>
      <c r="AA9" s="1"/>
      <c r="AB9" s="1"/>
      <c r="AC9" s="1"/>
      <c r="AD9" s="1"/>
    </row>
    <row r="10" spans="1:30" ht="15" customHeight="1" x14ac:dyDescent="0.25">
      <c r="A10" s="1"/>
      <c r="B10" s="4"/>
      <c r="C10" s="200" t="s">
        <v>24</v>
      </c>
      <c r="D10" s="201"/>
      <c r="E10" s="8" t="s">
        <v>25</v>
      </c>
      <c r="F10" s="198"/>
      <c r="G10" s="217"/>
      <c r="H10" s="7"/>
      <c r="I10" s="1"/>
      <c r="J10" s="84"/>
      <c r="K10" s="9" t="s">
        <v>26</v>
      </c>
      <c r="L10" s="10"/>
      <c r="M10" s="11" t="s">
        <v>27</v>
      </c>
      <c r="N10" s="11" t="s">
        <v>28</v>
      </c>
      <c r="O10" s="5"/>
      <c r="P10" s="9" t="s">
        <v>29</v>
      </c>
      <c r="Q10" s="12"/>
      <c r="R10" s="11" t="s">
        <v>27</v>
      </c>
      <c r="S10" s="11" t="s">
        <v>28</v>
      </c>
      <c r="T10" s="85"/>
      <c r="U10" s="1"/>
      <c r="V10" s="1"/>
      <c r="W10" s="1"/>
      <c r="X10" s="1"/>
      <c r="Y10" s="1"/>
      <c r="Z10" s="1"/>
      <c r="AA10" s="1"/>
      <c r="AB10" s="1"/>
      <c r="AC10" s="1"/>
      <c r="AD10" s="1"/>
    </row>
    <row r="11" spans="1:30" ht="15" customHeight="1" x14ac:dyDescent="0.25">
      <c r="A11" s="1"/>
      <c r="B11" s="4"/>
      <c r="C11" s="200" t="s">
        <v>30</v>
      </c>
      <c r="D11" s="201"/>
      <c r="E11" s="8" t="s">
        <v>25</v>
      </c>
      <c r="F11" s="13"/>
      <c r="G11" s="14"/>
      <c r="H11" s="7"/>
      <c r="I11" s="1"/>
      <c r="J11" s="84"/>
      <c r="K11" s="88">
        <v>1</v>
      </c>
      <c r="L11" s="15"/>
      <c r="M11" s="16"/>
      <c r="N11" s="17"/>
      <c r="O11" s="5"/>
      <c r="P11" s="88">
        <v>1</v>
      </c>
      <c r="Q11" s="110"/>
      <c r="R11" s="16"/>
      <c r="S11" s="17"/>
      <c r="T11" s="85"/>
      <c r="U11" s="1"/>
      <c r="V11" s="1"/>
      <c r="W11" s="1"/>
      <c r="X11" s="1"/>
      <c r="Y11" s="1"/>
      <c r="Z11" s="1"/>
      <c r="AA11" s="1"/>
      <c r="AB11" s="1"/>
      <c r="AC11" s="1"/>
      <c r="AD11" s="1"/>
    </row>
    <row r="12" spans="1:30" ht="15" customHeight="1" x14ac:dyDescent="0.25">
      <c r="A12" s="1"/>
      <c r="B12" s="4"/>
      <c r="C12" s="200" t="s">
        <v>34</v>
      </c>
      <c r="D12" s="201"/>
      <c r="E12" s="8" t="s">
        <v>25</v>
      </c>
      <c r="F12" s="13"/>
      <c r="G12" s="14"/>
      <c r="H12" s="7"/>
      <c r="I12" s="1"/>
      <c r="J12" s="84"/>
      <c r="K12" s="88">
        <v>2</v>
      </c>
      <c r="L12" s="15"/>
      <c r="M12" s="16"/>
      <c r="N12" s="17"/>
      <c r="O12" s="5"/>
      <c r="P12" s="88">
        <v>2</v>
      </c>
      <c r="Q12" s="110"/>
      <c r="R12" s="16"/>
      <c r="S12" s="89"/>
      <c r="T12" s="85"/>
      <c r="U12" s="1"/>
      <c r="V12" s="1"/>
      <c r="W12" s="1"/>
      <c r="X12" s="1"/>
      <c r="Y12" s="1"/>
      <c r="Z12" s="1"/>
      <c r="AA12" s="1"/>
      <c r="AB12" s="1"/>
      <c r="AC12" s="1"/>
      <c r="AD12" s="1"/>
    </row>
    <row r="13" spans="1:30" ht="15" customHeight="1" x14ac:dyDescent="0.25">
      <c r="A13" s="1"/>
      <c r="B13" s="4"/>
      <c r="C13" s="200" t="s">
        <v>37</v>
      </c>
      <c r="D13" s="201"/>
      <c r="E13" s="8" t="s">
        <v>25</v>
      </c>
      <c r="F13" s="13"/>
      <c r="G13" s="14"/>
      <c r="H13" s="7"/>
      <c r="I13" s="1"/>
      <c r="J13" s="84"/>
      <c r="K13" s="88">
        <v>3</v>
      </c>
      <c r="L13" s="15"/>
      <c r="M13" s="16"/>
      <c r="N13" s="17"/>
      <c r="O13" s="5"/>
      <c r="P13" s="88">
        <v>3</v>
      </c>
      <c r="Q13" s="110"/>
      <c r="R13" s="16"/>
      <c r="S13" s="17"/>
      <c r="T13" s="85"/>
      <c r="U13" s="1"/>
      <c r="V13" s="1"/>
      <c r="W13" s="1"/>
      <c r="X13" s="1"/>
      <c r="Y13" s="1"/>
      <c r="Z13" s="1"/>
      <c r="AA13" s="1"/>
      <c r="AB13" s="1"/>
      <c r="AC13" s="1"/>
      <c r="AD13" s="1"/>
    </row>
    <row r="14" spans="1:30" ht="15" customHeight="1" x14ac:dyDescent="0.25">
      <c r="A14" s="1"/>
      <c r="B14" s="4"/>
      <c r="C14" s="5"/>
      <c r="D14" s="5"/>
      <c r="E14" s="5"/>
      <c r="F14" s="5"/>
      <c r="G14" s="5"/>
      <c r="H14" s="7"/>
      <c r="I14" s="1"/>
      <c r="J14" s="84"/>
      <c r="K14" s="88">
        <v>4</v>
      </c>
      <c r="L14" s="110"/>
      <c r="M14" s="22"/>
      <c r="N14" s="22"/>
      <c r="O14" s="5"/>
      <c r="P14" s="88">
        <v>4</v>
      </c>
      <c r="Q14" s="110"/>
      <c r="R14" s="22"/>
      <c r="S14" s="111"/>
      <c r="T14" s="85"/>
      <c r="U14" s="1"/>
      <c r="V14" s="1"/>
      <c r="W14" s="1"/>
      <c r="X14" s="1"/>
      <c r="Y14" s="1"/>
      <c r="Z14" s="1"/>
      <c r="AA14" s="1"/>
      <c r="AB14" s="1"/>
      <c r="AC14" s="1"/>
      <c r="AD14" s="1"/>
    </row>
    <row r="15" spans="1:30" ht="15" customHeight="1" x14ac:dyDescent="0.25">
      <c r="A15" s="1"/>
      <c r="B15" s="4"/>
      <c r="C15" s="200" t="s">
        <v>40</v>
      </c>
      <c r="D15" s="201"/>
      <c r="E15" s="8" t="s">
        <v>25</v>
      </c>
      <c r="F15" s="205"/>
      <c r="G15" s="205"/>
      <c r="H15" s="7"/>
      <c r="I15" s="1"/>
      <c r="J15" s="84"/>
      <c r="K15" s="88">
        <v>5</v>
      </c>
      <c r="L15" s="110"/>
      <c r="M15" s="22"/>
      <c r="N15" s="22"/>
      <c r="O15" s="5"/>
      <c r="P15" s="88">
        <v>5</v>
      </c>
      <c r="Q15" s="110"/>
      <c r="R15" s="22"/>
      <c r="S15" s="22"/>
      <c r="T15" s="85"/>
      <c r="U15" s="1"/>
      <c r="V15" s="1"/>
      <c r="W15" s="1"/>
      <c r="X15" s="1"/>
      <c r="Y15" s="1"/>
      <c r="Z15" s="1"/>
      <c r="AA15" s="1"/>
      <c r="AB15" s="1"/>
      <c r="AC15" s="1"/>
      <c r="AD15" s="1"/>
    </row>
    <row r="16" spans="1:30" ht="15" customHeight="1" x14ac:dyDescent="0.25">
      <c r="A16" s="1"/>
      <c r="B16" s="4"/>
      <c r="C16" s="206" t="s">
        <v>44</v>
      </c>
      <c r="D16" s="207"/>
      <c r="E16" s="210" t="s">
        <v>25</v>
      </c>
      <c r="F16" s="212"/>
      <c r="G16" s="213"/>
      <c r="H16" s="7"/>
      <c r="I16" s="1"/>
      <c r="J16" s="84"/>
      <c r="K16" s="88">
        <v>6</v>
      </c>
      <c r="L16" s="110"/>
      <c r="M16" s="22"/>
      <c r="N16" s="22"/>
      <c r="O16" s="5"/>
      <c r="P16" s="88">
        <v>6</v>
      </c>
      <c r="Q16" s="110"/>
      <c r="R16" s="22"/>
      <c r="S16" s="22"/>
      <c r="T16" s="85"/>
      <c r="U16" s="1"/>
      <c r="V16" s="1"/>
      <c r="W16" s="1"/>
      <c r="X16" s="1"/>
      <c r="Y16" s="1"/>
      <c r="Z16" s="1"/>
      <c r="AA16" s="1"/>
      <c r="AB16" s="1"/>
      <c r="AC16" s="1"/>
      <c r="AD16" s="1"/>
    </row>
    <row r="17" spans="1:30" ht="15" customHeight="1" x14ac:dyDescent="0.25">
      <c r="A17" s="1"/>
      <c r="B17" s="4"/>
      <c r="C17" s="208"/>
      <c r="D17" s="209"/>
      <c r="E17" s="211"/>
      <c r="F17" s="214"/>
      <c r="G17" s="215"/>
      <c r="H17" s="7"/>
      <c r="I17" s="1"/>
      <c r="J17" s="84"/>
      <c r="K17" s="88">
        <v>7</v>
      </c>
      <c r="L17" s="110"/>
      <c r="M17" s="22"/>
      <c r="N17" s="22"/>
      <c r="O17" s="5"/>
      <c r="P17" s="88">
        <v>7</v>
      </c>
      <c r="Q17" s="110"/>
      <c r="R17" s="22"/>
      <c r="S17" s="22"/>
      <c r="T17" s="85"/>
      <c r="U17" s="1"/>
      <c r="V17" s="1"/>
      <c r="W17" s="1"/>
      <c r="X17" s="1"/>
      <c r="Y17" s="1"/>
      <c r="Z17" s="1"/>
      <c r="AA17" s="1"/>
      <c r="AB17" s="1"/>
      <c r="AC17" s="1"/>
      <c r="AD17" s="1"/>
    </row>
    <row r="18" spans="1:30" ht="15" customHeight="1" x14ac:dyDescent="0.25">
      <c r="A18" s="1"/>
      <c r="B18" s="4"/>
      <c r="C18" s="200" t="s">
        <v>51</v>
      </c>
      <c r="D18" s="201"/>
      <c r="E18" s="8" t="s">
        <v>25</v>
      </c>
      <c r="F18" s="205"/>
      <c r="G18" s="216"/>
      <c r="H18" s="7"/>
      <c r="I18" s="1"/>
      <c r="J18" s="84"/>
      <c r="K18" s="88">
        <v>8</v>
      </c>
      <c r="L18" s="110"/>
      <c r="M18" s="22"/>
      <c r="N18" s="22"/>
      <c r="O18" s="5"/>
      <c r="P18" s="88">
        <v>8</v>
      </c>
      <c r="Q18" s="110"/>
      <c r="R18" s="22"/>
      <c r="S18" s="22"/>
      <c r="T18" s="85"/>
      <c r="U18" s="1"/>
      <c r="V18" s="1"/>
      <c r="W18" s="1"/>
      <c r="X18" s="1"/>
      <c r="Y18" s="1"/>
      <c r="Z18" s="1"/>
      <c r="AA18" s="1"/>
      <c r="AB18" s="1"/>
      <c r="AC18" s="1"/>
      <c r="AD18" s="1"/>
    </row>
    <row r="19" spans="1:30" ht="15" customHeight="1" x14ac:dyDescent="0.25">
      <c r="A19" s="1"/>
      <c r="B19" s="4"/>
      <c r="C19" s="200" t="s">
        <v>53</v>
      </c>
      <c r="D19" s="201"/>
      <c r="E19" s="8" t="s">
        <v>25</v>
      </c>
      <c r="F19" s="198"/>
      <c r="G19" s="217"/>
      <c r="H19" s="7"/>
      <c r="I19" s="1"/>
      <c r="J19" s="84"/>
      <c r="K19" s="88">
        <v>9</v>
      </c>
      <c r="L19" s="110"/>
      <c r="M19" s="22"/>
      <c r="N19" s="22"/>
      <c r="O19" s="5"/>
      <c r="P19" s="88">
        <v>9</v>
      </c>
      <c r="Q19" s="110"/>
      <c r="R19" s="22"/>
      <c r="S19" s="22"/>
      <c r="T19" s="85"/>
      <c r="U19" s="1"/>
      <c r="V19" s="1"/>
      <c r="W19" s="1"/>
      <c r="X19" s="1"/>
      <c r="Y19" s="1"/>
      <c r="Z19" s="1"/>
      <c r="AA19" s="1"/>
      <c r="AB19" s="1"/>
      <c r="AC19" s="1"/>
      <c r="AD19" s="1"/>
    </row>
    <row r="20" spans="1:30" ht="15" customHeight="1" thickBot="1" x14ac:dyDescent="0.3">
      <c r="A20" s="1"/>
      <c r="B20" s="24"/>
      <c r="C20" s="25"/>
      <c r="D20" s="25"/>
      <c r="E20" s="25"/>
      <c r="F20" s="25"/>
      <c r="G20" s="25"/>
      <c r="H20" s="26"/>
      <c r="I20" s="1"/>
      <c r="J20" s="84"/>
      <c r="K20" s="88">
        <v>10</v>
      </c>
      <c r="L20" s="110"/>
      <c r="M20" s="22"/>
      <c r="N20" s="22"/>
      <c r="O20" s="5"/>
      <c r="P20" s="88">
        <v>10</v>
      </c>
      <c r="Q20" s="110"/>
      <c r="R20" s="22"/>
      <c r="S20" s="22"/>
      <c r="T20" s="85"/>
      <c r="U20" s="1"/>
      <c r="V20" s="1"/>
      <c r="W20" s="1"/>
      <c r="X20" s="1"/>
      <c r="Y20" s="1"/>
      <c r="Z20" s="1"/>
      <c r="AA20" s="1"/>
      <c r="AB20" s="1"/>
      <c r="AC20" s="1"/>
      <c r="AD20" s="1"/>
    </row>
    <row r="21" spans="1:30" ht="15" customHeight="1" x14ac:dyDescent="0.25">
      <c r="A21" s="27"/>
      <c r="B21" s="27"/>
      <c r="C21" s="27"/>
      <c r="D21" s="27"/>
      <c r="E21" s="27"/>
      <c r="F21" s="27"/>
      <c r="G21" s="27"/>
      <c r="H21" s="27"/>
      <c r="I21" s="1"/>
      <c r="J21" s="84"/>
      <c r="K21" s="88">
        <v>11</v>
      </c>
      <c r="L21" s="110"/>
      <c r="M21" s="22"/>
      <c r="N21" s="22"/>
      <c r="O21" s="5"/>
      <c r="P21" s="88">
        <v>11</v>
      </c>
      <c r="Q21" s="110"/>
      <c r="R21" s="22"/>
      <c r="S21" s="22"/>
      <c r="T21" s="85"/>
      <c r="U21" s="1"/>
      <c r="V21" s="1"/>
      <c r="W21" s="1"/>
      <c r="X21" s="1"/>
      <c r="Y21" s="1"/>
      <c r="Z21" s="1"/>
      <c r="AA21" s="1"/>
      <c r="AB21" s="1"/>
      <c r="AC21" s="1"/>
      <c r="AD21" s="1"/>
    </row>
    <row r="22" spans="1:30" ht="15" customHeight="1" thickBot="1" x14ac:dyDescent="0.3">
      <c r="A22" s="27"/>
      <c r="B22" s="27"/>
      <c r="C22" s="27"/>
      <c r="D22" s="27"/>
      <c r="E22" s="27"/>
      <c r="F22" s="27"/>
      <c r="G22" s="27"/>
      <c r="H22" s="27"/>
      <c r="I22" s="1"/>
      <c r="J22" s="84"/>
      <c r="K22" s="88">
        <v>12</v>
      </c>
      <c r="L22" s="110"/>
      <c r="M22" s="22"/>
      <c r="N22" s="22"/>
      <c r="O22" s="5"/>
      <c r="P22" s="88">
        <v>12</v>
      </c>
      <c r="Q22" s="110"/>
      <c r="R22" s="22"/>
      <c r="S22" s="22"/>
      <c r="T22" s="85"/>
      <c r="U22" s="1"/>
      <c r="V22" s="1"/>
      <c r="W22" s="1"/>
      <c r="X22" s="1"/>
      <c r="Y22" s="1"/>
      <c r="Z22" s="1"/>
      <c r="AA22" s="1"/>
      <c r="AB22" s="1"/>
      <c r="AC22" s="1"/>
      <c r="AD22" s="1"/>
    </row>
    <row r="23" spans="1:30" ht="15" customHeight="1" x14ac:dyDescent="0.25">
      <c r="A23" s="1"/>
      <c r="B23" s="218" t="s">
        <v>201</v>
      </c>
      <c r="C23" s="219"/>
      <c r="D23" s="219"/>
      <c r="E23" s="219"/>
      <c r="F23" s="219"/>
      <c r="G23" s="219"/>
      <c r="H23" s="220"/>
      <c r="I23" s="1"/>
      <c r="J23" s="84"/>
      <c r="K23" s="88">
        <v>13</v>
      </c>
      <c r="L23" s="110"/>
      <c r="M23" s="22"/>
      <c r="N23" s="22"/>
      <c r="O23" s="5"/>
      <c r="P23" s="88">
        <v>13</v>
      </c>
      <c r="Q23" s="110"/>
      <c r="R23" s="22"/>
      <c r="S23" s="22"/>
      <c r="T23" s="85"/>
      <c r="U23" s="1"/>
      <c r="V23" s="1"/>
      <c r="W23" s="1"/>
      <c r="X23" s="1"/>
      <c r="Y23" s="1"/>
      <c r="Z23" s="1"/>
      <c r="AA23" s="1"/>
      <c r="AB23" s="1"/>
      <c r="AC23" s="1"/>
      <c r="AD23" s="1"/>
    </row>
    <row r="24" spans="1:30" ht="15" customHeight="1" x14ac:dyDescent="0.25">
      <c r="A24" s="1"/>
      <c r="B24" s="221"/>
      <c r="C24" s="222"/>
      <c r="D24" s="222"/>
      <c r="E24" s="222"/>
      <c r="F24" s="222"/>
      <c r="G24" s="222"/>
      <c r="H24" s="223"/>
      <c r="I24" s="1"/>
      <c r="J24" s="84"/>
      <c r="K24" s="88">
        <v>14</v>
      </c>
      <c r="L24" s="110"/>
      <c r="M24" s="22"/>
      <c r="N24" s="22"/>
      <c r="O24" s="5"/>
      <c r="P24" s="88">
        <v>14</v>
      </c>
      <c r="Q24" s="110"/>
      <c r="R24" s="22"/>
      <c r="S24" s="22"/>
      <c r="T24" s="85"/>
      <c r="U24" s="1"/>
      <c r="V24" s="1"/>
      <c r="W24" s="1"/>
      <c r="X24" s="1"/>
      <c r="Y24" s="1"/>
      <c r="Z24" s="1"/>
      <c r="AA24" s="1"/>
      <c r="AB24" s="1"/>
      <c r="AC24" s="1"/>
      <c r="AD24" s="1"/>
    </row>
    <row r="25" spans="1:30" ht="15" customHeight="1" x14ac:dyDescent="0.25">
      <c r="A25" s="1"/>
      <c r="B25" s="84"/>
      <c r="C25" s="5"/>
      <c r="D25" s="5"/>
      <c r="E25" s="5"/>
      <c r="F25" s="5"/>
      <c r="G25" s="5"/>
      <c r="H25" s="85"/>
      <c r="I25" s="1"/>
      <c r="J25" s="84"/>
      <c r="K25" s="88">
        <v>15</v>
      </c>
      <c r="L25" s="110"/>
      <c r="M25" s="22"/>
      <c r="N25" s="22"/>
      <c r="O25" s="5"/>
      <c r="P25" s="88">
        <v>15</v>
      </c>
      <c r="Q25" s="110"/>
      <c r="R25" s="22"/>
      <c r="S25" s="22"/>
      <c r="T25" s="85"/>
      <c r="U25" s="1"/>
      <c r="V25" s="1"/>
      <c r="W25" s="1"/>
      <c r="X25" s="1"/>
      <c r="Y25" s="1"/>
      <c r="Z25" s="1"/>
      <c r="AA25" s="1"/>
      <c r="AB25" s="1"/>
      <c r="AC25" s="1"/>
      <c r="AD25" s="1"/>
    </row>
    <row r="26" spans="1:30" ht="15" customHeight="1" x14ac:dyDescent="0.25">
      <c r="A26" s="1"/>
      <c r="B26" s="84"/>
      <c r="C26" s="28" t="s">
        <v>50</v>
      </c>
      <c r="D26" s="87"/>
      <c r="E26" s="86" t="s">
        <v>25</v>
      </c>
      <c r="F26" s="198"/>
      <c r="G26" s="199"/>
      <c r="H26" s="85"/>
      <c r="I26" s="1"/>
      <c r="J26" s="84"/>
      <c r="K26" s="88">
        <v>16</v>
      </c>
      <c r="L26" s="110"/>
      <c r="M26" s="22"/>
      <c r="N26" s="22"/>
      <c r="O26" s="5"/>
      <c r="P26" s="88">
        <v>16</v>
      </c>
      <c r="Q26" s="110"/>
      <c r="R26" s="22"/>
      <c r="S26" s="22"/>
      <c r="T26" s="85"/>
      <c r="U26" s="1"/>
      <c r="V26" s="1"/>
      <c r="W26" s="1"/>
      <c r="X26" s="1"/>
      <c r="Y26" s="1"/>
      <c r="Z26" s="1"/>
      <c r="AA26" s="1"/>
      <c r="AB26" s="1"/>
      <c r="AC26" s="1"/>
      <c r="AD26" s="1"/>
    </row>
    <row r="27" spans="1:30" ht="15" customHeight="1" x14ac:dyDescent="0.25">
      <c r="A27" s="1"/>
      <c r="B27" s="4"/>
      <c r="C27" s="200" t="s">
        <v>48</v>
      </c>
      <c r="D27" s="201"/>
      <c r="E27" s="8" t="s">
        <v>25</v>
      </c>
      <c r="F27" s="29"/>
      <c r="G27" s="30" t="s">
        <v>71</v>
      </c>
      <c r="H27" s="7"/>
      <c r="I27" s="1"/>
      <c r="J27" s="84"/>
      <c r="K27" s="88">
        <v>17</v>
      </c>
      <c r="L27" s="110"/>
      <c r="M27" s="22"/>
      <c r="N27" s="22"/>
      <c r="O27" s="5"/>
      <c r="P27" s="88">
        <v>17</v>
      </c>
      <c r="Q27" s="110"/>
      <c r="R27" s="22"/>
      <c r="S27" s="22"/>
      <c r="T27" s="85"/>
      <c r="U27" s="1"/>
      <c r="V27" s="1"/>
      <c r="W27" s="1"/>
      <c r="X27" s="1"/>
      <c r="Y27" s="1"/>
      <c r="Z27" s="1"/>
      <c r="AA27" s="1"/>
      <c r="AB27" s="1"/>
      <c r="AC27" s="1"/>
      <c r="AD27" s="1"/>
    </row>
    <row r="28" spans="1:30" ht="15" customHeight="1" x14ac:dyDescent="0.25">
      <c r="A28" s="1"/>
      <c r="B28" s="4"/>
      <c r="C28" s="31" t="s">
        <v>52</v>
      </c>
      <c r="D28" s="32"/>
      <c r="E28" s="33" t="s">
        <v>25</v>
      </c>
      <c r="F28" s="198"/>
      <c r="G28" s="199"/>
      <c r="H28" s="7"/>
      <c r="I28" s="1"/>
      <c r="J28" s="84"/>
      <c r="K28" s="88">
        <v>18</v>
      </c>
      <c r="L28" s="110"/>
      <c r="M28" s="22"/>
      <c r="N28" s="22"/>
      <c r="O28" s="5"/>
      <c r="P28" s="88">
        <v>18</v>
      </c>
      <c r="Q28" s="110"/>
      <c r="R28" s="22"/>
      <c r="S28" s="22"/>
      <c r="T28" s="85"/>
      <c r="U28" s="1"/>
      <c r="V28" s="1"/>
      <c r="W28" s="1"/>
      <c r="X28" s="1"/>
      <c r="Y28" s="1"/>
      <c r="Z28" s="1"/>
      <c r="AA28" s="1"/>
      <c r="AB28" s="1"/>
      <c r="AC28" s="1"/>
      <c r="AD28" s="1"/>
    </row>
    <row r="29" spans="1:30" ht="15" customHeight="1" x14ac:dyDescent="0.25">
      <c r="A29" s="1"/>
      <c r="B29" s="4"/>
      <c r="C29" s="5"/>
      <c r="D29" s="5"/>
      <c r="E29" s="5"/>
      <c r="F29" s="5"/>
      <c r="G29" s="5"/>
      <c r="H29" s="7"/>
      <c r="I29" s="1"/>
      <c r="J29" s="84"/>
      <c r="K29" s="88">
        <v>19</v>
      </c>
      <c r="L29" s="110"/>
      <c r="M29" s="22"/>
      <c r="N29" s="22"/>
      <c r="O29" s="5"/>
      <c r="P29" s="88">
        <v>19</v>
      </c>
      <c r="Q29" s="110"/>
      <c r="R29" s="22"/>
      <c r="S29" s="22"/>
      <c r="T29" s="85"/>
      <c r="U29" s="1"/>
      <c r="V29" s="1"/>
      <c r="W29" s="1"/>
      <c r="X29" s="1"/>
      <c r="Y29" s="1"/>
      <c r="Z29" s="1"/>
      <c r="AA29" s="1"/>
      <c r="AB29" s="1"/>
      <c r="AC29" s="1"/>
      <c r="AD29" s="1"/>
    </row>
    <row r="30" spans="1:30" ht="15" customHeight="1" x14ac:dyDescent="0.25">
      <c r="A30" s="1"/>
      <c r="B30" s="34"/>
      <c r="C30" s="202" t="s">
        <v>200</v>
      </c>
      <c r="D30" s="203"/>
      <c r="E30" s="203"/>
      <c r="F30" s="203"/>
      <c r="G30" s="203"/>
      <c r="H30" s="35"/>
      <c r="I30" s="1"/>
      <c r="J30" s="84"/>
      <c r="K30" s="88">
        <v>20</v>
      </c>
      <c r="L30" s="110"/>
      <c r="M30" s="22"/>
      <c r="N30" s="22"/>
      <c r="O30" s="5"/>
      <c r="P30" s="88">
        <v>20</v>
      </c>
      <c r="Q30" s="110"/>
      <c r="R30" s="22"/>
      <c r="S30" s="22"/>
      <c r="T30" s="85"/>
      <c r="U30" s="1"/>
      <c r="V30" s="1"/>
      <c r="W30" s="1"/>
      <c r="X30" s="1"/>
      <c r="Y30" s="1"/>
      <c r="Z30" s="1"/>
      <c r="AA30" s="1"/>
      <c r="AB30" s="1"/>
      <c r="AC30" s="1"/>
      <c r="AD30" s="1"/>
    </row>
    <row r="31" spans="1:30" ht="15" customHeight="1" x14ac:dyDescent="0.25">
      <c r="A31" s="1"/>
      <c r="B31" s="34"/>
      <c r="C31" s="203"/>
      <c r="D31" s="204"/>
      <c r="E31" s="204"/>
      <c r="F31" s="204"/>
      <c r="G31" s="203"/>
      <c r="H31" s="35"/>
      <c r="I31" s="1"/>
      <c r="J31" s="84"/>
      <c r="K31" s="88">
        <v>21</v>
      </c>
      <c r="L31" s="110"/>
      <c r="M31" s="22"/>
      <c r="N31" s="22"/>
      <c r="O31" s="5"/>
      <c r="P31" s="88">
        <v>21</v>
      </c>
      <c r="Q31" s="110"/>
      <c r="R31" s="22"/>
      <c r="S31" s="22"/>
      <c r="T31" s="85"/>
      <c r="U31" s="1"/>
      <c r="V31" s="1"/>
      <c r="W31" s="1"/>
      <c r="X31" s="1"/>
      <c r="Y31" s="1"/>
      <c r="Z31" s="1"/>
      <c r="AA31" s="1"/>
      <c r="AB31" s="1"/>
      <c r="AC31" s="1"/>
      <c r="AD31" s="1"/>
    </row>
    <row r="32" spans="1:30" ht="15" customHeight="1" x14ac:dyDescent="0.25">
      <c r="A32" s="1"/>
      <c r="B32" s="34"/>
      <c r="C32" s="203"/>
      <c r="D32" s="203"/>
      <c r="E32" s="203"/>
      <c r="F32" s="203"/>
      <c r="G32" s="203"/>
      <c r="H32" s="35"/>
      <c r="I32" s="1"/>
      <c r="J32" s="84"/>
      <c r="K32" s="88">
        <v>22</v>
      </c>
      <c r="L32" s="110"/>
      <c r="M32" s="22"/>
      <c r="N32" s="22"/>
      <c r="O32" s="5"/>
      <c r="P32" s="88">
        <v>22</v>
      </c>
      <c r="Q32" s="110"/>
      <c r="R32" s="22"/>
      <c r="S32" s="22"/>
      <c r="T32" s="85"/>
      <c r="U32" s="1"/>
      <c r="V32" s="1"/>
      <c r="W32" s="1"/>
      <c r="X32" s="1"/>
      <c r="Y32" s="1"/>
      <c r="Z32" s="1"/>
      <c r="AA32" s="1"/>
      <c r="AB32" s="1"/>
      <c r="AC32" s="1"/>
      <c r="AD32" s="1"/>
    </row>
    <row r="33" spans="1:30" ht="15" customHeight="1" thickBot="1" x14ac:dyDescent="0.3">
      <c r="A33" s="1"/>
      <c r="B33" s="36"/>
      <c r="C33" s="37"/>
      <c r="D33" s="37"/>
      <c r="E33" s="37"/>
      <c r="F33" s="37"/>
      <c r="G33" s="37"/>
      <c r="H33" s="38"/>
      <c r="I33" s="1"/>
      <c r="J33" s="84"/>
      <c r="K33" s="88">
        <v>23</v>
      </c>
      <c r="L33" s="110"/>
      <c r="M33" s="22"/>
      <c r="N33" s="22"/>
      <c r="O33" s="5"/>
      <c r="P33" s="88">
        <v>23</v>
      </c>
      <c r="Q33" s="110"/>
      <c r="R33" s="22"/>
      <c r="S33" s="22"/>
      <c r="T33" s="85"/>
      <c r="U33" s="1"/>
      <c r="V33" s="1"/>
      <c r="W33" s="1"/>
      <c r="X33" s="1"/>
      <c r="Y33" s="1"/>
      <c r="Z33" s="1"/>
      <c r="AA33" s="1"/>
      <c r="AB33" s="1"/>
      <c r="AC33" s="1"/>
      <c r="AD33" s="1"/>
    </row>
    <row r="34" spans="1:30" ht="15" customHeight="1" x14ac:dyDescent="0.25">
      <c r="A34" s="1"/>
      <c r="B34" s="1"/>
      <c r="C34" s="1"/>
      <c r="D34" s="1"/>
      <c r="E34" s="1"/>
      <c r="F34" s="1"/>
      <c r="G34" s="1"/>
      <c r="H34" s="1"/>
      <c r="I34" s="1"/>
      <c r="J34" s="84"/>
      <c r="K34" s="88">
        <v>24</v>
      </c>
      <c r="L34" s="110"/>
      <c r="M34" s="22"/>
      <c r="N34" s="22"/>
      <c r="O34" s="5"/>
      <c r="P34" s="88">
        <v>24</v>
      </c>
      <c r="Q34" s="110"/>
      <c r="R34" s="22"/>
      <c r="S34" s="22"/>
      <c r="T34" s="85"/>
      <c r="U34" s="1"/>
      <c r="V34" s="1"/>
      <c r="W34" s="1"/>
      <c r="X34" s="1"/>
      <c r="Y34" s="1"/>
      <c r="Z34" s="1"/>
      <c r="AA34" s="1"/>
      <c r="AB34" s="1"/>
      <c r="AC34" s="1"/>
      <c r="AD34" s="1"/>
    </row>
    <row r="35" spans="1:30" ht="15" customHeight="1" x14ac:dyDescent="0.25">
      <c r="A35" s="1"/>
      <c r="B35" s="1"/>
      <c r="C35" s="1"/>
      <c r="D35" s="1"/>
      <c r="E35" s="1"/>
      <c r="F35" s="1"/>
      <c r="G35" s="1"/>
      <c r="H35" s="1"/>
      <c r="I35" s="1"/>
      <c r="J35" s="84"/>
      <c r="K35" s="88">
        <v>25</v>
      </c>
      <c r="L35" s="110"/>
      <c r="M35" s="22"/>
      <c r="N35" s="22"/>
      <c r="O35" s="5"/>
      <c r="P35" s="88">
        <v>25</v>
      </c>
      <c r="Q35" s="110"/>
      <c r="R35" s="22"/>
      <c r="S35" s="22"/>
      <c r="T35" s="85"/>
      <c r="U35" s="1"/>
      <c r="V35" s="1"/>
      <c r="W35" s="1"/>
      <c r="X35" s="1"/>
      <c r="Y35" s="1"/>
      <c r="Z35" s="1"/>
      <c r="AA35" s="1"/>
      <c r="AB35" s="1"/>
      <c r="AC35" s="1"/>
      <c r="AD35" s="1"/>
    </row>
    <row r="36" spans="1:30" ht="15" customHeight="1" x14ac:dyDescent="0.25">
      <c r="A36" s="1"/>
      <c r="B36" s="1"/>
      <c r="C36" s="1"/>
      <c r="D36" s="1"/>
      <c r="E36" s="1"/>
      <c r="F36" s="1"/>
      <c r="G36" s="1"/>
      <c r="H36" s="1"/>
      <c r="I36" s="1"/>
      <c r="J36" s="84"/>
      <c r="K36" s="88">
        <v>26</v>
      </c>
      <c r="L36" s="110"/>
      <c r="M36" s="22"/>
      <c r="N36" s="22"/>
      <c r="O36" s="5"/>
      <c r="P36" s="88">
        <v>26</v>
      </c>
      <c r="Q36" s="110"/>
      <c r="R36" s="22"/>
      <c r="S36" s="22"/>
      <c r="T36" s="85"/>
      <c r="U36" s="1"/>
      <c r="V36" s="1"/>
      <c r="W36" s="1"/>
      <c r="X36" s="1"/>
      <c r="Y36" s="1"/>
      <c r="Z36" s="1"/>
      <c r="AA36" s="1"/>
      <c r="AB36" s="1"/>
      <c r="AC36" s="1"/>
      <c r="AD36" s="1"/>
    </row>
    <row r="37" spans="1:30" ht="15" customHeight="1" x14ac:dyDescent="0.25">
      <c r="A37" s="1"/>
      <c r="B37" s="1"/>
      <c r="C37" s="1"/>
      <c r="D37" s="1"/>
      <c r="E37" s="1"/>
      <c r="F37" s="1"/>
      <c r="G37" s="1"/>
      <c r="H37" s="1"/>
      <c r="I37" s="1"/>
      <c r="J37" s="84"/>
      <c r="K37" s="88">
        <v>27</v>
      </c>
      <c r="L37" s="110"/>
      <c r="M37" s="22"/>
      <c r="N37" s="22"/>
      <c r="O37" s="5"/>
      <c r="P37" s="88">
        <v>27</v>
      </c>
      <c r="Q37" s="110"/>
      <c r="R37" s="22"/>
      <c r="S37" s="22"/>
      <c r="T37" s="85"/>
      <c r="U37" s="1"/>
      <c r="V37" s="1"/>
      <c r="W37" s="1"/>
      <c r="X37" s="1"/>
      <c r="Y37" s="1"/>
      <c r="Z37" s="1"/>
      <c r="AA37" s="1"/>
      <c r="AB37" s="1"/>
      <c r="AC37" s="1"/>
      <c r="AD37" s="1"/>
    </row>
    <row r="38" spans="1:30" ht="15" customHeight="1" x14ac:dyDescent="0.25">
      <c r="A38" s="1"/>
      <c r="B38" s="1"/>
      <c r="C38" s="1"/>
      <c r="D38" s="1"/>
      <c r="E38" s="1"/>
      <c r="F38" s="1"/>
      <c r="G38" s="1"/>
      <c r="H38" s="1"/>
      <c r="I38" s="1"/>
      <c r="J38" s="84"/>
      <c r="K38" s="88">
        <v>28</v>
      </c>
      <c r="L38" s="110"/>
      <c r="M38" s="22"/>
      <c r="N38" s="22"/>
      <c r="O38" s="5"/>
      <c r="P38" s="88">
        <v>28</v>
      </c>
      <c r="Q38" s="110"/>
      <c r="R38" s="22"/>
      <c r="S38" s="22"/>
      <c r="T38" s="85"/>
      <c r="U38" s="1"/>
      <c r="V38" s="1"/>
      <c r="W38" s="1"/>
      <c r="X38" s="1"/>
      <c r="Y38" s="1"/>
      <c r="Z38" s="1"/>
      <c r="AA38" s="1"/>
      <c r="AB38" s="1"/>
      <c r="AC38" s="1"/>
      <c r="AD38" s="1"/>
    </row>
    <row r="39" spans="1:30" ht="15" customHeight="1" x14ac:dyDescent="0.25">
      <c r="A39" s="1"/>
      <c r="B39" s="1"/>
      <c r="C39" s="1"/>
      <c r="D39" s="1"/>
      <c r="E39" s="1"/>
      <c r="F39" s="1"/>
      <c r="G39" s="1"/>
      <c r="H39" s="1"/>
      <c r="I39" s="1"/>
      <c r="J39" s="84"/>
      <c r="K39" s="88">
        <v>29</v>
      </c>
      <c r="L39" s="110"/>
      <c r="M39" s="22"/>
      <c r="N39" s="22"/>
      <c r="O39" s="5"/>
      <c r="P39" s="88">
        <v>29</v>
      </c>
      <c r="Q39" s="110"/>
      <c r="R39" s="22"/>
      <c r="S39" s="22"/>
      <c r="T39" s="85"/>
      <c r="U39" s="1"/>
      <c r="V39" s="1"/>
      <c r="W39" s="1"/>
      <c r="X39" s="1"/>
      <c r="Y39" s="1"/>
      <c r="Z39" s="1"/>
      <c r="AA39" s="1"/>
      <c r="AB39" s="1"/>
      <c r="AC39" s="1"/>
      <c r="AD39" s="1"/>
    </row>
    <row r="40" spans="1:30" ht="15" customHeight="1" x14ac:dyDescent="0.25">
      <c r="A40" s="1"/>
      <c r="B40" s="1"/>
      <c r="C40" s="1"/>
      <c r="D40" s="1"/>
      <c r="E40" s="1"/>
      <c r="F40" s="1"/>
      <c r="G40" s="1"/>
      <c r="H40" s="1"/>
      <c r="I40" s="1"/>
      <c r="J40" s="84"/>
      <c r="K40" s="88">
        <v>30</v>
      </c>
      <c r="L40" s="110"/>
      <c r="M40" s="22"/>
      <c r="N40" s="22"/>
      <c r="O40" s="5"/>
      <c r="P40" s="88">
        <v>30</v>
      </c>
      <c r="Q40" s="110"/>
      <c r="R40" s="22"/>
      <c r="S40" s="22"/>
      <c r="T40" s="85"/>
      <c r="U40" s="1"/>
      <c r="V40" s="1"/>
      <c r="W40" s="1"/>
      <c r="X40" s="1"/>
      <c r="Y40" s="1"/>
      <c r="Z40" s="1"/>
      <c r="AA40" s="1"/>
      <c r="AB40" s="1"/>
      <c r="AC40" s="1"/>
      <c r="AD40" s="1"/>
    </row>
    <row r="41" spans="1:30" ht="15" customHeight="1" x14ac:dyDescent="0.25">
      <c r="A41" s="1"/>
      <c r="B41" s="1"/>
      <c r="C41" s="1"/>
      <c r="D41" s="1"/>
      <c r="E41" s="1"/>
      <c r="F41" s="1"/>
      <c r="G41" s="1"/>
      <c r="H41" s="1"/>
      <c r="I41" s="1"/>
      <c r="J41" s="84"/>
      <c r="K41" s="88">
        <v>31</v>
      </c>
      <c r="L41" s="110"/>
      <c r="M41" s="22"/>
      <c r="N41" s="22"/>
      <c r="O41" s="5"/>
      <c r="P41" s="88">
        <v>31</v>
      </c>
      <c r="Q41" s="110"/>
      <c r="R41" s="22"/>
      <c r="S41" s="22"/>
      <c r="T41" s="85"/>
      <c r="U41" s="1"/>
      <c r="V41" s="1"/>
      <c r="W41" s="1"/>
      <c r="X41" s="1"/>
      <c r="Y41" s="1"/>
      <c r="Z41" s="1"/>
      <c r="AA41" s="1"/>
      <c r="AB41" s="1"/>
      <c r="AC41" s="1"/>
      <c r="AD41" s="1"/>
    </row>
    <row r="42" spans="1:30" ht="15" customHeight="1" x14ac:dyDescent="0.25">
      <c r="A42" s="1"/>
      <c r="B42" s="1"/>
      <c r="C42" s="1"/>
      <c r="D42" s="1"/>
      <c r="E42" s="1"/>
      <c r="F42" s="1"/>
      <c r="G42" s="1"/>
      <c r="H42" s="1"/>
      <c r="I42" s="1"/>
      <c r="J42" s="84"/>
      <c r="K42" s="88">
        <v>32</v>
      </c>
      <c r="L42" s="110"/>
      <c r="M42" s="22"/>
      <c r="N42" s="22"/>
      <c r="O42" s="5"/>
      <c r="P42" s="88">
        <v>32</v>
      </c>
      <c r="Q42" s="110"/>
      <c r="R42" s="22"/>
      <c r="S42" s="22"/>
      <c r="T42" s="85"/>
      <c r="U42" s="1"/>
      <c r="V42" s="1"/>
      <c r="W42" s="1"/>
      <c r="X42" s="1"/>
      <c r="Y42" s="1"/>
      <c r="Z42" s="1"/>
      <c r="AA42" s="1"/>
      <c r="AB42" s="1"/>
      <c r="AC42" s="1"/>
      <c r="AD42" s="1"/>
    </row>
    <row r="43" spans="1:30" ht="15" customHeight="1" x14ac:dyDescent="0.25">
      <c r="A43" s="1"/>
      <c r="B43" s="1"/>
      <c r="C43" s="1"/>
      <c r="D43" s="1"/>
      <c r="E43" s="1"/>
      <c r="F43" s="1"/>
      <c r="G43" s="1"/>
      <c r="H43" s="1"/>
      <c r="I43" s="1"/>
      <c r="J43" s="84"/>
      <c r="K43" s="88">
        <v>33</v>
      </c>
      <c r="L43" s="110"/>
      <c r="M43" s="22"/>
      <c r="N43" s="22"/>
      <c r="O43" s="5"/>
      <c r="P43" s="88">
        <v>33</v>
      </c>
      <c r="Q43" s="110"/>
      <c r="R43" s="22"/>
      <c r="S43" s="22"/>
      <c r="T43" s="85"/>
      <c r="U43" s="1"/>
      <c r="V43" s="1"/>
      <c r="W43" s="1"/>
      <c r="X43" s="1"/>
      <c r="Y43" s="1"/>
      <c r="Z43" s="1"/>
      <c r="AA43" s="1"/>
      <c r="AB43" s="1"/>
      <c r="AC43" s="1"/>
      <c r="AD43" s="1"/>
    </row>
    <row r="44" spans="1:30" ht="15" customHeight="1" x14ac:dyDescent="0.25">
      <c r="A44" s="1"/>
      <c r="B44" s="1"/>
      <c r="C44" s="1"/>
      <c r="D44" s="1"/>
      <c r="E44" s="1"/>
      <c r="F44" s="1"/>
      <c r="G44" s="1"/>
      <c r="H44" s="1"/>
      <c r="I44" s="1"/>
      <c r="J44" s="84"/>
      <c r="K44" s="88">
        <v>34</v>
      </c>
      <c r="L44" s="110"/>
      <c r="M44" s="22"/>
      <c r="N44" s="22"/>
      <c r="O44" s="5"/>
      <c r="P44" s="88">
        <v>34</v>
      </c>
      <c r="Q44" s="110"/>
      <c r="R44" s="22"/>
      <c r="S44" s="22"/>
      <c r="T44" s="85"/>
      <c r="U44" s="1"/>
      <c r="V44" s="1"/>
      <c r="W44" s="1"/>
      <c r="X44" s="1"/>
      <c r="Y44" s="1"/>
      <c r="Z44" s="1"/>
      <c r="AA44" s="1"/>
      <c r="AB44" s="1"/>
      <c r="AC44" s="1"/>
      <c r="AD44" s="1"/>
    </row>
    <row r="45" spans="1:30" ht="15" customHeight="1" x14ac:dyDescent="0.25">
      <c r="A45" s="1"/>
      <c r="B45" s="1"/>
      <c r="C45" s="1"/>
      <c r="D45" s="1"/>
      <c r="E45" s="1"/>
      <c r="F45" s="1"/>
      <c r="G45" s="1"/>
      <c r="H45" s="1"/>
      <c r="I45" s="1"/>
      <c r="J45" s="84"/>
      <c r="K45" s="88">
        <v>35</v>
      </c>
      <c r="L45" s="110"/>
      <c r="M45" s="22"/>
      <c r="N45" s="22"/>
      <c r="O45" s="5"/>
      <c r="P45" s="88">
        <v>35</v>
      </c>
      <c r="Q45" s="110"/>
      <c r="R45" s="22"/>
      <c r="S45" s="22"/>
      <c r="T45" s="85"/>
      <c r="U45" s="1"/>
      <c r="V45" s="1"/>
      <c r="W45" s="1"/>
      <c r="X45" s="1"/>
      <c r="Y45" s="1"/>
      <c r="Z45" s="1"/>
      <c r="AA45" s="1"/>
      <c r="AB45" s="1"/>
      <c r="AC45" s="1"/>
      <c r="AD45" s="1"/>
    </row>
    <row r="46" spans="1:30" ht="15" customHeight="1" x14ac:dyDescent="0.25">
      <c r="A46" s="1"/>
      <c r="B46" s="1"/>
      <c r="C46" s="1"/>
      <c r="D46" s="1"/>
      <c r="E46" s="1"/>
      <c r="F46" s="1"/>
      <c r="G46" s="1"/>
      <c r="H46" s="1"/>
      <c r="I46" s="1"/>
      <c r="J46" s="84"/>
      <c r="K46" s="88">
        <v>36</v>
      </c>
      <c r="L46" s="110"/>
      <c r="M46" s="22"/>
      <c r="N46" s="22"/>
      <c r="O46" s="5"/>
      <c r="P46" s="88">
        <v>36</v>
      </c>
      <c r="Q46" s="110"/>
      <c r="R46" s="22"/>
      <c r="S46" s="22"/>
      <c r="T46" s="85"/>
      <c r="U46" s="1"/>
      <c r="V46" s="1"/>
      <c r="W46" s="1"/>
      <c r="X46" s="1"/>
      <c r="Y46" s="1"/>
      <c r="Z46" s="1"/>
      <c r="AA46" s="1"/>
      <c r="AB46" s="1"/>
      <c r="AC46" s="1"/>
      <c r="AD46" s="1"/>
    </row>
    <row r="47" spans="1:30" ht="15" customHeight="1" x14ac:dyDescent="0.25">
      <c r="A47" s="1"/>
      <c r="B47" s="1"/>
      <c r="C47" s="1"/>
      <c r="D47" s="1"/>
      <c r="E47" s="1"/>
      <c r="F47" s="1"/>
      <c r="G47" s="1"/>
      <c r="H47" s="1"/>
      <c r="I47" s="1"/>
      <c r="J47" s="84"/>
      <c r="K47" s="88">
        <v>37</v>
      </c>
      <c r="L47" s="110"/>
      <c r="M47" s="22"/>
      <c r="N47" s="22"/>
      <c r="O47" s="5"/>
      <c r="P47" s="88">
        <v>37</v>
      </c>
      <c r="Q47" s="110"/>
      <c r="R47" s="22"/>
      <c r="S47" s="22"/>
      <c r="T47" s="85"/>
      <c r="U47" s="1"/>
      <c r="V47" s="1"/>
      <c r="W47" s="1"/>
      <c r="X47" s="1"/>
      <c r="Y47" s="1"/>
      <c r="Z47" s="1"/>
      <c r="AA47" s="1"/>
      <c r="AB47" s="1"/>
      <c r="AC47" s="1"/>
      <c r="AD47" s="1"/>
    </row>
    <row r="48" spans="1:30" ht="15" customHeight="1" x14ac:dyDescent="0.25">
      <c r="A48" s="1"/>
      <c r="B48" s="1"/>
      <c r="C48" s="1"/>
      <c r="D48" s="1"/>
      <c r="E48" s="1"/>
      <c r="F48" s="1"/>
      <c r="G48" s="1"/>
      <c r="H48" s="1"/>
      <c r="I48" s="1"/>
      <c r="J48" s="84"/>
      <c r="K48" s="88">
        <v>38</v>
      </c>
      <c r="L48" s="110"/>
      <c r="M48" s="22"/>
      <c r="N48" s="22"/>
      <c r="O48" s="5"/>
      <c r="P48" s="88">
        <v>38</v>
      </c>
      <c r="Q48" s="110"/>
      <c r="R48" s="22"/>
      <c r="S48" s="22"/>
      <c r="T48" s="85"/>
      <c r="U48" s="1"/>
      <c r="V48" s="1"/>
      <c r="W48" s="1"/>
      <c r="X48" s="1"/>
      <c r="Y48" s="1"/>
      <c r="Z48" s="1"/>
      <c r="AA48" s="1"/>
      <c r="AB48" s="1"/>
      <c r="AC48" s="1"/>
      <c r="AD48" s="1"/>
    </row>
    <row r="49" spans="1:30" ht="15" customHeight="1" x14ac:dyDescent="0.25">
      <c r="A49" s="1"/>
      <c r="B49" s="1"/>
      <c r="C49" s="1"/>
      <c r="D49" s="1"/>
      <c r="E49" s="1"/>
      <c r="F49" s="1"/>
      <c r="G49" s="1"/>
      <c r="H49" s="1"/>
      <c r="I49" s="1"/>
      <c r="J49" s="84"/>
      <c r="K49" s="88">
        <v>39</v>
      </c>
      <c r="L49" s="110"/>
      <c r="M49" s="22"/>
      <c r="N49" s="22"/>
      <c r="O49" s="5"/>
      <c r="P49" s="88">
        <v>39</v>
      </c>
      <c r="Q49" s="110"/>
      <c r="R49" s="22"/>
      <c r="S49" s="22"/>
      <c r="T49" s="85"/>
      <c r="U49" s="1"/>
      <c r="V49" s="1"/>
      <c r="W49" s="1"/>
      <c r="X49" s="1"/>
      <c r="Y49" s="1"/>
      <c r="Z49" s="1"/>
      <c r="AA49" s="1"/>
      <c r="AB49" s="1"/>
      <c r="AC49" s="1"/>
      <c r="AD49" s="1"/>
    </row>
    <row r="50" spans="1:30" ht="15" customHeight="1" x14ac:dyDescent="0.25">
      <c r="A50" s="1"/>
      <c r="B50" s="1"/>
      <c r="C50" s="1"/>
      <c r="D50" s="1"/>
      <c r="E50" s="1"/>
      <c r="F50" s="1"/>
      <c r="G50" s="1"/>
      <c r="H50" s="1"/>
      <c r="I50" s="1"/>
      <c r="J50" s="84"/>
      <c r="K50" s="88">
        <v>40</v>
      </c>
      <c r="L50" s="110"/>
      <c r="M50" s="22"/>
      <c r="N50" s="22"/>
      <c r="O50" s="5"/>
      <c r="P50" s="88">
        <v>40</v>
      </c>
      <c r="Q50" s="110"/>
      <c r="R50" s="22"/>
      <c r="S50" s="22"/>
      <c r="T50" s="85"/>
      <c r="U50" s="1"/>
      <c r="V50" s="1"/>
      <c r="W50" s="1"/>
      <c r="X50" s="1"/>
      <c r="Y50" s="1"/>
      <c r="Z50" s="1"/>
      <c r="AA50" s="1"/>
      <c r="AB50" s="1"/>
      <c r="AC50" s="1"/>
      <c r="AD50" s="1"/>
    </row>
    <row r="51" spans="1:30" ht="15" customHeight="1" x14ac:dyDescent="0.25">
      <c r="A51" s="1"/>
      <c r="B51" s="1"/>
      <c r="C51" s="1"/>
      <c r="D51" s="1"/>
      <c r="E51" s="1"/>
      <c r="F51" s="1"/>
      <c r="G51" s="1"/>
      <c r="H51" s="1"/>
      <c r="I51" s="1"/>
      <c r="J51" s="84"/>
      <c r="K51" s="88">
        <v>41</v>
      </c>
      <c r="L51" s="110"/>
      <c r="M51" s="22"/>
      <c r="N51" s="22"/>
      <c r="O51" s="5"/>
      <c r="P51" s="88">
        <v>41</v>
      </c>
      <c r="Q51" s="110"/>
      <c r="R51" s="22"/>
      <c r="S51" s="22"/>
      <c r="T51" s="85"/>
      <c r="U51" s="1"/>
      <c r="V51" s="1"/>
      <c r="W51" s="1"/>
      <c r="X51" s="1"/>
      <c r="Y51" s="1"/>
      <c r="Z51" s="1"/>
      <c r="AA51" s="1"/>
      <c r="AB51" s="1"/>
      <c r="AC51" s="1"/>
      <c r="AD51" s="1"/>
    </row>
    <row r="52" spans="1:30" ht="15" customHeight="1" x14ac:dyDescent="0.25">
      <c r="A52" s="1"/>
      <c r="B52" s="1"/>
      <c r="C52" s="1"/>
      <c r="D52" s="1"/>
      <c r="E52" s="1"/>
      <c r="F52" s="1"/>
      <c r="G52" s="1"/>
      <c r="H52" s="1"/>
      <c r="I52" s="1"/>
      <c r="J52" s="84"/>
      <c r="K52" s="88">
        <v>42</v>
      </c>
      <c r="L52" s="110"/>
      <c r="M52" s="22"/>
      <c r="N52" s="22"/>
      <c r="O52" s="5"/>
      <c r="P52" s="88">
        <v>42</v>
      </c>
      <c r="Q52" s="110"/>
      <c r="R52" s="22"/>
      <c r="S52" s="22"/>
      <c r="T52" s="85"/>
      <c r="U52" s="1"/>
      <c r="V52" s="1"/>
      <c r="W52" s="1"/>
      <c r="X52" s="1"/>
      <c r="Y52" s="1"/>
      <c r="Z52" s="1"/>
      <c r="AA52" s="1"/>
      <c r="AB52" s="1"/>
      <c r="AC52" s="1"/>
      <c r="AD52" s="1"/>
    </row>
    <row r="53" spans="1:30" ht="15" customHeight="1" x14ac:dyDescent="0.25">
      <c r="A53" s="1"/>
      <c r="B53" s="1"/>
      <c r="C53" s="1"/>
      <c r="D53" s="1"/>
      <c r="E53" s="1"/>
      <c r="F53" s="1"/>
      <c r="G53" s="1"/>
      <c r="H53" s="1"/>
      <c r="I53" s="1"/>
      <c r="J53" s="84"/>
      <c r="K53" s="88">
        <v>43</v>
      </c>
      <c r="L53" s="110"/>
      <c r="M53" s="22"/>
      <c r="N53" s="22"/>
      <c r="O53" s="5"/>
      <c r="P53" s="88">
        <v>43</v>
      </c>
      <c r="Q53" s="110"/>
      <c r="R53" s="22"/>
      <c r="S53" s="22"/>
      <c r="T53" s="85"/>
      <c r="U53" s="1"/>
      <c r="V53" s="1"/>
      <c r="W53" s="1"/>
      <c r="X53" s="1"/>
      <c r="Y53" s="1"/>
      <c r="Z53" s="1"/>
      <c r="AA53" s="1"/>
      <c r="AB53" s="1"/>
      <c r="AC53" s="1"/>
      <c r="AD53" s="1"/>
    </row>
    <row r="54" spans="1:30" ht="15" customHeight="1" x14ac:dyDescent="0.25">
      <c r="A54" s="1"/>
      <c r="B54" s="1"/>
      <c r="C54" s="1"/>
      <c r="D54" s="1"/>
      <c r="E54" s="1"/>
      <c r="F54" s="1"/>
      <c r="G54" s="1"/>
      <c r="H54" s="1"/>
      <c r="I54" s="1"/>
      <c r="J54" s="84"/>
      <c r="K54" s="88">
        <v>44</v>
      </c>
      <c r="L54" s="110"/>
      <c r="M54" s="22"/>
      <c r="N54" s="22"/>
      <c r="O54" s="5"/>
      <c r="P54" s="88">
        <v>44</v>
      </c>
      <c r="Q54" s="110"/>
      <c r="R54" s="22"/>
      <c r="S54" s="22"/>
      <c r="T54" s="85"/>
      <c r="U54" s="1"/>
      <c r="V54" s="1"/>
      <c r="W54" s="1"/>
      <c r="X54" s="1"/>
      <c r="Y54" s="1"/>
      <c r="Z54" s="1"/>
      <c r="AA54" s="1"/>
      <c r="AB54" s="1"/>
      <c r="AC54" s="1"/>
      <c r="AD54" s="1"/>
    </row>
    <row r="55" spans="1:30" ht="15" customHeight="1" x14ac:dyDescent="0.25">
      <c r="A55" s="1"/>
      <c r="B55" s="1"/>
      <c r="C55" s="1"/>
      <c r="D55" s="1"/>
      <c r="E55" s="1"/>
      <c r="F55" s="1"/>
      <c r="G55" s="1"/>
      <c r="H55" s="1"/>
      <c r="I55" s="1"/>
      <c r="J55" s="84"/>
      <c r="K55" s="88">
        <v>45</v>
      </c>
      <c r="L55" s="110"/>
      <c r="M55" s="22"/>
      <c r="N55" s="22"/>
      <c r="O55" s="5"/>
      <c r="P55" s="88">
        <v>45</v>
      </c>
      <c r="Q55" s="110"/>
      <c r="R55" s="22"/>
      <c r="S55" s="22"/>
      <c r="T55" s="85"/>
      <c r="U55" s="1"/>
      <c r="V55" s="1"/>
      <c r="W55" s="1"/>
      <c r="X55" s="1"/>
      <c r="Y55" s="1"/>
      <c r="Z55" s="1"/>
      <c r="AA55" s="1"/>
      <c r="AB55" s="1"/>
      <c r="AC55" s="1"/>
      <c r="AD55" s="1"/>
    </row>
    <row r="56" spans="1:30" ht="15" customHeight="1" x14ac:dyDescent="0.25">
      <c r="A56" s="1"/>
      <c r="B56" s="1"/>
      <c r="C56" s="1"/>
      <c r="D56" s="1"/>
      <c r="E56" s="1"/>
      <c r="F56" s="1"/>
      <c r="G56" s="1"/>
      <c r="H56" s="1"/>
      <c r="I56" s="1"/>
      <c r="J56" s="84"/>
      <c r="K56" s="88">
        <v>46</v>
      </c>
      <c r="L56" s="110"/>
      <c r="M56" s="22"/>
      <c r="N56" s="22"/>
      <c r="O56" s="5"/>
      <c r="P56" s="88">
        <v>46</v>
      </c>
      <c r="Q56" s="110"/>
      <c r="R56" s="22"/>
      <c r="S56" s="22"/>
      <c r="T56" s="85"/>
      <c r="U56" s="1"/>
      <c r="V56" s="1"/>
      <c r="W56" s="1"/>
      <c r="X56" s="1"/>
      <c r="Y56" s="1"/>
      <c r="Z56" s="1"/>
      <c r="AA56" s="1"/>
      <c r="AB56" s="1"/>
      <c r="AC56" s="1"/>
      <c r="AD56" s="1"/>
    </row>
    <row r="57" spans="1:30" ht="15" customHeight="1" x14ac:dyDescent="0.25">
      <c r="A57" s="1"/>
      <c r="B57" s="1"/>
      <c r="C57" s="1"/>
      <c r="D57" s="1"/>
      <c r="E57" s="1"/>
      <c r="F57" s="1"/>
      <c r="G57" s="1"/>
      <c r="H57" s="1"/>
      <c r="I57" s="1"/>
      <c r="J57" s="84"/>
      <c r="K57" s="88">
        <v>47</v>
      </c>
      <c r="L57" s="110"/>
      <c r="M57" s="22"/>
      <c r="N57" s="22"/>
      <c r="O57" s="5"/>
      <c r="P57" s="88">
        <v>47</v>
      </c>
      <c r="Q57" s="110"/>
      <c r="R57" s="22"/>
      <c r="S57" s="22"/>
      <c r="T57" s="85"/>
      <c r="U57" s="1"/>
      <c r="V57" s="1"/>
      <c r="W57" s="1"/>
      <c r="X57" s="1"/>
      <c r="Y57" s="1"/>
      <c r="Z57" s="1"/>
      <c r="AA57" s="1"/>
      <c r="AB57" s="1"/>
      <c r="AC57" s="1"/>
      <c r="AD57" s="1"/>
    </row>
    <row r="58" spans="1:30" ht="15" customHeight="1" x14ac:dyDescent="0.25">
      <c r="A58" s="1"/>
      <c r="B58" s="1"/>
      <c r="C58" s="1"/>
      <c r="D58" s="1"/>
      <c r="E58" s="1"/>
      <c r="F58" s="1"/>
      <c r="G58" s="1"/>
      <c r="H58" s="1"/>
      <c r="I58" s="1"/>
      <c r="J58" s="84"/>
      <c r="K58" s="88">
        <v>48</v>
      </c>
      <c r="L58" s="110"/>
      <c r="M58" s="22"/>
      <c r="N58" s="22"/>
      <c r="O58" s="5"/>
      <c r="P58" s="88">
        <v>48</v>
      </c>
      <c r="Q58" s="110"/>
      <c r="R58" s="22"/>
      <c r="S58" s="22"/>
      <c r="T58" s="85"/>
      <c r="U58" s="1"/>
      <c r="V58" s="1"/>
      <c r="W58" s="1"/>
      <c r="X58" s="1"/>
      <c r="Y58" s="1"/>
      <c r="Z58" s="1"/>
      <c r="AA58" s="1"/>
      <c r="AB58" s="1"/>
      <c r="AC58" s="1"/>
      <c r="AD58" s="1"/>
    </row>
    <row r="59" spans="1:30" ht="15" customHeight="1" x14ac:dyDescent="0.25">
      <c r="A59" s="1"/>
      <c r="B59" s="1"/>
      <c r="C59" s="1"/>
      <c r="D59" s="1"/>
      <c r="E59" s="1"/>
      <c r="F59" s="1"/>
      <c r="G59" s="1"/>
      <c r="H59" s="1"/>
      <c r="I59" s="1"/>
      <c r="J59" s="84"/>
      <c r="K59" s="88">
        <v>49</v>
      </c>
      <c r="L59" s="110"/>
      <c r="M59" s="22"/>
      <c r="N59" s="22"/>
      <c r="O59" s="5"/>
      <c r="P59" s="88">
        <v>49</v>
      </c>
      <c r="Q59" s="110"/>
      <c r="R59" s="22"/>
      <c r="S59" s="22"/>
      <c r="T59" s="85"/>
      <c r="U59" s="1"/>
      <c r="V59" s="1"/>
      <c r="W59" s="1"/>
      <c r="X59" s="1"/>
      <c r="Y59" s="1"/>
      <c r="Z59" s="1"/>
      <c r="AA59" s="1"/>
      <c r="AB59" s="1"/>
      <c r="AC59" s="1"/>
      <c r="AD59" s="1"/>
    </row>
    <row r="60" spans="1:30" ht="15" customHeight="1" x14ac:dyDescent="0.25">
      <c r="A60" s="1"/>
      <c r="B60" s="1"/>
      <c r="C60" s="1"/>
      <c r="D60" s="1"/>
      <c r="E60" s="1"/>
      <c r="F60" s="1"/>
      <c r="G60" s="1"/>
      <c r="H60" s="1"/>
      <c r="I60" s="1"/>
      <c r="J60" s="84"/>
      <c r="K60" s="88">
        <v>50</v>
      </c>
      <c r="L60" s="110"/>
      <c r="M60" s="22"/>
      <c r="N60" s="22"/>
      <c r="O60" s="5"/>
      <c r="P60" s="88">
        <v>50</v>
      </c>
      <c r="Q60" s="110"/>
      <c r="R60" s="22"/>
      <c r="S60" s="22"/>
      <c r="T60" s="85"/>
      <c r="U60" s="1"/>
      <c r="V60" s="1"/>
      <c r="W60" s="1"/>
      <c r="X60" s="1"/>
      <c r="Y60" s="1"/>
      <c r="Z60" s="1"/>
      <c r="AA60" s="1"/>
      <c r="AB60" s="1"/>
      <c r="AC60" s="1"/>
      <c r="AD60" s="1"/>
    </row>
    <row r="61" spans="1:30" ht="15" customHeight="1" thickBot="1" x14ac:dyDescent="0.3">
      <c r="A61" s="1"/>
      <c r="B61" s="1"/>
      <c r="C61" s="1"/>
      <c r="D61" s="1"/>
      <c r="E61" s="1"/>
      <c r="F61" s="1"/>
      <c r="G61" s="1"/>
      <c r="H61" s="1"/>
      <c r="I61" s="1"/>
      <c r="J61" s="24"/>
      <c r="K61" s="25"/>
      <c r="L61" s="25"/>
      <c r="M61" s="25"/>
      <c r="N61" s="25"/>
      <c r="O61" s="25"/>
      <c r="P61" s="25"/>
      <c r="Q61" s="25"/>
      <c r="R61" s="25"/>
      <c r="S61" s="25"/>
      <c r="T61" s="26"/>
      <c r="U61" s="1"/>
      <c r="V61" s="1"/>
      <c r="W61" s="1"/>
      <c r="X61" s="1"/>
      <c r="Y61" s="1"/>
      <c r="Z61" s="1"/>
      <c r="AA61" s="1"/>
      <c r="AB61" s="1"/>
      <c r="AC61" s="1"/>
      <c r="AD61" s="1"/>
    </row>
    <row r="62" spans="1:30" ht="15" customHeight="1" x14ac:dyDescent="0.25">
      <c r="A62" s="1"/>
      <c r="B62" s="1"/>
      <c r="C62" s="1"/>
      <c r="D62" s="1"/>
      <c r="E62" s="1"/>
      <c r="F62" s="1"/>
      <c r="G62" s="1"/>
      <c r="H62" s="1"/>
      <c r="I62" s="1"/>
      <c r="J62" s="1"/>
      <c r="K62" s="1"/>
      <c r="L62" s="1"/>
      <c r="M62" s="1"/>
      <c r="N62" s="1"/>
      <c r="O62" s="1"/>
      <c r="P62" s="1"/>
      <c r="Q62" s="1"/>
      <c r="R62" s="1"/>
      <c r="S62" s="1"/>
      <c r="T62" s="39" t="s">
        <v>73</v>
      </c>
      <c r="U62" s="1"/>
      <c r="V62" s="1"/>
      <c r="W62" s="1"/>
      <c r="X62" s="1"/>
      <c r="Y62" s="1"/>
      <c r="Z62" s="1"/>
      <c r="AA62" s="1"/>
      <c r="AB62" s="1"/>
      <c r="AC62" s="1"/>
      <c r="AD62" s="1"/>
    </row>
    <row r="63" spans="1:30" ht="15" customHeight="1" x14ac:dyDescent="0.25">
      <c r="A63" s="1"/>
      <c r="B63" s="1"/>
      <c r="C63" s="1"/>
      <c r="D63" s="1"/>
      <c r="E63" s="1"/>
      <c r="F63" s="1"/>
      <c r="G63" s="1"/>
      <c r="H63" s="1"/>
      <c r="I63" s="1"/>
      <c r="U63" s="1"/>
      <c r="V63" s="1"/>
      <c r="W63" s="1"/>
      <c r="X63" s="1"/>
      <c r="Y63" s="1"/>
      <c r="Z63" s="1"/>
      <c r="AA63" s="1"/>
      <c r="AB63" s="1"/>
      <c r="AC63" s="1"/>
      <c r="AD63" s="1"/>
    </row>
    <row r="64" spans="1:30"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row>
    <row r="65" spans="1:30"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row>
    <row r="66" spans="1:30"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row>
    <row r="67" spans="1:30"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row>
    <row r="68" spans="1:30"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row>
    <row r="69" spans="1:30"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row>
    <row r="70" spans="1:30"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row>
    <row r="71" spans="1:30"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row>
    <row r="72" spans="1:30"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row>
    <row r="73" spans="1:30"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row>
    <row r="74" spans="1:30"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row>
    <row r="75" spans="1:30"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row>
    <row r="76" spans="1:30"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row>
    <row r="77" spans="1:30"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row>
    <row r="78" spans="1:30"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row>
    <row r="79" spans="1:30"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row>
    <row r="80" spans="1:30"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row>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2">
    <mergeCell ref="A1:U5"/>
    <mergeCell ref="B7:H8"/>
    <mergeCell ref="J7:T8"/>
    <mergeCell ref="C10:D10"/>
    <mergeCell ref="F10:G10"/>
    <mergeCell ref="C11:D11"/>
    <mergeCell ref="C12:D12"/>
    <mergeCell ref="C18:D18"/>
    <mergeCell ref="C19:D19"/>
    <mergeCell ref="B23:H24"/>
    <mergeCell ref="F26:G26"/>
    <mergeCell ref="C27:D27"/>
    <mergeCell ref="F28:G28"/>
    <mergeCell ref="C30:G32"/>
    <mergeCell ref="C13:D13"/>
    <mergeCell ref="C15:D15"/>
    <mergeCell ref="F15:G15"/>
    <mergeCell ref="C16:D17"/>
    <mergeCell ref="E16:E17"/>
    <mergeCell ref="F16:G17"/>
    <mergeCell ref="F18:G18"/>
    <mergeCell ref="F19:G19"/>
  </mergeCells>
  <dataValidations count="3">
    <dataValidation type="list" allowBlank="1" showErrorMessage="1" sqref="F18" xr:uid="{A496AA49-65A7-6E44-A950-7979F2E3D484}">
      <formula1>"2026-2027,2027-2028,2028-2029,2029-2030"</formula1>
    </dataValidation>
    <dataValidation type="list" allowBlank="1" showErrorMessage="1" sqref="F10" xr:uid="{D090CBC8-94CC-EA4D-A12C-3810DDD7ED1D}">
      <formula1>"Select Region,CAR,NCR,Region I,Region II,Region III,Region IV-A,MIMAROPA,Region V,Region VI,Region VII,Region VIII,NIR,Region IX,Region X,Region XI,Region XII,CARAGA,BARMM"</formula1>
    </dataValidation>
    <dataValidation type="list" allowBlank="1" showErrorMessage="1" sqref="F27" xr:uid="{00000000-0002-0000-0100-000002000000}">
      <formula1>"Kinder,1,2,3"</formula1>
    </dataValidation>
  </dataValidations>
  <pageMargins left="0.7" right="0.7" top="0.75" bottom="0.75" header="0" footer="0"/>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B1:E1000"/>
  <sheetViews>
    <sheetView workbookViewId="0"/>
  </sheetViews>
  <sheetFormatPr defaultColWidth="12.6640625" defaultRowHeight="15" customHeight="1" x14ac:dyDescent="0.25"/>
  <cols>
    <col min="1" max="1" width="3" customWidth="1"/>
    <col min="2" max="2" width="30.6640625" customWidth="1"/>
    <col min="3" max="4" width="12.6640625" customWidth="1"/>
    <col min="5" max="5" width="19.6640625" customWidth="1"/>
    <col min="6" max="6" width="2.109375" customWidth="1"/>
  </cols>
  <sheetData>
    <row r="1" spans="2:5" ht="15.75" customHeight="1" x14ac:dyDescent="0.25"/>
    <row r="2" spans="2:5" ht="148.5" customHeight="1" x14ac:dyDescent="0.25">
      <c r="B2" s="238" t="s">
        <v>1</v>
      </c>
      <c r="C2" s="239"/>
      <c r="D2" s="239"/>
      <c r="E2" s="240"/>
    </row>
    <row r="3" spans="2:5" ht="15.75" customHeight="1" x14ac:dyDescent="0.25">
      <c r="B3" s="241"/>
      <c r="C3" s="239"/>
      <c r="D3" s="239"/>
      <c r="E3" s="240"/>
    </row>
    <row r="4" spans="2:5" ht="15.75" customHeight="1" x14ac:dyDescent="0.3">
      <c r="B4" s="2" t="s">
        <v>2</v>
      </c>
      <c r="C4" s="242" t="s">
        <v>3</v>
      </c>
      <c r="D4" s="243"/>
      <c r="E4" s="244"/>
    </row>
    <row r="5" spans="2:5" ht="15.75" customHeight="1" x14ac:dyDescent="0.3">
      <c r="B5" s="3" t="s">
        <v>4</v>
      </c>
      <c r="C5" s="232">
        <v>104726</v>
      </c>
      <c r="D5" s="233"/>
      <c r="E5" s="234"/>
    </row>
    <row r="6" spans="2:5" ht="15.75" customHeight="1" x14ac:dyDescent="0.3">
      <c r="B6" s="3" t="s">
        <v>5</v>
      </c>
      <c r="C6" s="245" t="s">
        <v>6</v>
      </c>
      <c r="D6" s="233"/>
      <c r="E6" s="234"/>
    </row>
    <row r="7" spans="2:5" ht="15.75" customHeight="1" x14ac:dyDescent="0.3">
      <c r="B7" s="3" t="s">
        <v>7</v>
      </c>
      <c r="C7" s="245" t="s">
        <v>8</v>
      </c>
      <c r="D7" s="233"/>
      <c r="E7" s="234"/>
    </row>
    <row r="8" spans="2:5" ht="15.75" customHeight="1" x14ac:dyDescent="0.3">
      <c r="B8" s="3" t="s">
        <v>9</v>
      </c>
      <c r="C8" s="245" t="s">
        <v>10</v>
      </c>
      <c r="D8" s="233"/>
      <c r="E8" s="234"/>
    </row>
    <row r="9" spans="2:5" ht="15.75" customHeight="1" x14ac:dyDescent="0.3">
      <c r="B9" s="3" t="s">
        <v>11</v>
      </c>
      <c r="C9" s="245" t="s">
        <v>12</v>
      </c>
      <c r="D9" s="233"/>
      <c r="E9" s="234"/>
    </row>
    <row r="10" spans="2:5" ht="15.75" customHeight="1" x14ac:dyDescent="0.3">
      <c r="B10" s="3" t="s">
        <v>13</v>
      </c>
      <c r="C10" s="245" t="s">
        <v>6</v>
      </c>
      <c r="D10" s="233"/>
      <c r="E10" s="234"/>
    </row>
    <row r="11" spans="2:5" ht="15.75" customHeight="1" x14ac:dyDescent="0.3">
      <c r="B11" s="246"/>
      <c r="C11" s="233"/>
      <c r="D11" s="233"/>
      <c r="E11" s="234"/>
    </row>
    <row r="12" spans="2:5" ht="15.75" customHeight="1" x14ac:dyDescent="0.3">
      <c r="B12" s="3" t="s">
        <v>15</v>
      </c>
      <c r="C12" s="232" t="s">
        <v>16</v>
      </c>
      <c r="D12" s="233"/>
      <c r="E12" s="234"/>
    </row>
    <row r="13" spans="2:5" ht="15.75" customHeight="1" x14ac:dyDescent="0.3">
      <c r="B13" s="3" t="s">
        <v>17</v>
      </c>
      <c r="C13" s="232" t="s">
        <v>18</v>
      </c>
      <c r="D13" s="233"/>
      <c r="E13" s="234"/>
    </row>
    <row r="14" spans="2:5" ht="15.75" customHeight="1" x14ac:dyDescent="0.3">
      <c r="B14" s="3" t="s">
        <v>19</v>
      </c>
      <c r="C14" s="232">
        <v>3</v>
      </c>
      <c r="D14" s="233"/>
      <c r="E14" s="234"/>
    </row>
    <row r="15" spans="2:5" ht="15.75" customHeight="1" x14ac:dyDescent="0.3">
      <c r="B15" s="3" t="s">
        <v>20</v>
      </c>
      <c r="C15" s="232" t="s">
        <v>21</v>
      </c>
      <c r="D15" s="233"/>
      <c r="E15" s="234"/>
    </row>
    <row r="16" spans="2:5" ht="15.75" customHeight="1" x14ac:dyDescent="0.3">
      <c r="B16" s="6" t="s">
        <v>22</v>
      </c>
      <c r="C16" s="235" t="s">
        <v>23</v>
      </c>
      <c r="D16" s="236"/>
      <c r="E16" s="237"/>
    </row>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5">
    <mergeCell ref="C14:E14"/>
    <mergeCell ref="C15:E15"/>
    <mergeCell ref="C16:E16"/>
    <mergeCell ref="B2:E2"/>
    <mergeCell ref="B3:E3"/>
    <mergeCell ref="C4:E4"/>
    <mergeCell ref="C5:E5"/>
    <mergeCell ref="C6:E6"/>
    <mergeCell ref="C7:E7"/>
    <mergeCell ref="C8:E8"/>
    <mergeCell ref="C9:E9"/>
    <mergeCell ref="C10:E10"/>
    <mergeCell ref="B11:E11"/>
    <mergeCell ref="C12:E12"/>
    <mergeCell ref="C13:E13"/>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pageSetUpPr fitToPage="1"/>
  </sheetPr>
  <dimension ref="A3:AE1003"/>
  <sheetViews>
    <sheetView showGridLines="0" tabSelected="1" view="pageLayout" topLeftCell="A16" zoomScale="70" zoomScaleNormal="70" zoomScalePageLayoutView="70" workbookViewId="0">
      <selection activeCell="D23" sqref="D23:Q23"/>
    </sheetView>
  </sheetViews>
  <sheetFormatPr defaultColWidth="12.6640625" defaultRowHeight="15" customHeight="1" x14ac:dyDescent="0.25"/>
  <cols>
    <col min="1" max="1" width="3.109375" style="128" customWidth="1"/>
    <col min="2" max="2" width="3.109375" customWidth="1"/>
    <col min="3" max="3" width="8.6640625" customWidth="1"/>
    <col min="4" max="4" width="10.109375" customWidth="1"/>
    <col min="5" max="5" width="18.77734375" customWidth="1"/>
    <col min="6" max="6" width="17" customWidth="1"/>
    <col min="7" max="7" width="32.6640625" customWidth="1"/>
    <col min="8" max="10" width="8.44140625" customWidth="1"/>
    <col min="11" max="12" width="3.77734375" customWidth="1"/>
    <col min="13" max="13" width="42.109375" customWidth="1"/>
    <col min="14" max="14" width="20.109375" customWidth="1"/>
    <col min="15" max="17" width="12" customWidth="1"/>
    <col min="18" max="18" width="6.44140625" customWidth="1"/>
    <col min="19" max="19" width="3.109375" customWidth="1"/>
    <col min="20" max="20" width="3.33203125" customWidth="1"/>
    <col min="21" max="22" width="0" hidden="1" customWidth="1"/>
  </cols>
  <sheetData>
    <row r="3" spans="1:31" ht="15.75" customHeight="1" thickBot="1" x14ac:dyDescent="0.3">
      <c r="A3" s="127"/>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row>
    <row r="4" spans="1:31" ht="15.75" customHeight="1" x14ac:dyDescent="0.25">
      <c r="A4" s="127"/>
      <c r="B4" s="287"/>
      <c r="C4" s="42"/>
      <c r="D4" s="290"/>
      <c r="E4" s="252"/>
      <c r="F4" s="252"/>
      <c r="G4" s="252"/>
      <c r="H4" s="252"/>
      <c r="I4" s="252"/>
      <c r="J4" s="252"/>
      <c r="K4" s="252"/>
      <c r="L4" s="252"/>
      <c r="M4" s="252"/>
      <c r="N4" s="252"/>
      <c r="O4" s="252"/>
      <c r="P4" s="252"/>
      <c r="Q4" s="252"/>
      <c r="R4" s="43"/>
      <c r="S4" s="297"/>
      <c r="T4" s="40"/>
      <c r="U4" s="40"/>
      <c r="V4" s="40"/>
      <c r="W4" s="40"/>
      <c r="X4" s="40"/>
      <c r="Y4" s="40"/>
      <c r="Z4" s="40"/>
      <c r="AA4" s="40"/>
      <c r="AB4" s="40"/>
      <c r="AC4" s="40"/>
      <c r="AD4" s="40"/>
      <c r="AE4" s="40"/>
    </row>
    <row r="5" spans="1:31" ht="15.75" customHeight="1" x14ac:dyDescent="0.25">
      <c r="A5" s="127"/>
      <c r="B5" s="288"/>
      <c r="C5" s="40"/>
      <c r="D5" s="40"/>
      <c r="E5" s="27"/>
      <c r="F5" s="27"/>
      <c r="G5" s="27"/>
      <c r="H5" s="27"/>
      <c r="I5" s="27"/>
      <c r="J5" s="27"/>
      <c r="K5" s="27"/>
      <c r="L5" s="27"/>
      <c r="M5" s="27"/>
      <c r="N5" s="27"/>
      <c r="O5" s="27"/>
      <c r="P5" s="27"/>
      <c r="Q5" s="27"/>
      <c r="R5" s="27"/>
      <c r="S5" s="298"/>
      <c r="T5" s="40"/>
      <c r="U5" s="40"/>
      <c r="V5" s="40"/>
      <c r="W5" s="40"/>
      <c r="X5" s="40"/>
      <c r="Y5" s="40"/>
      <c r="Z5" s="40"/>
      <c r="AA5" s="40"/>
      <c r="AB5" s="40"/>
      <c r="AC5" s="40"/>
      <c r="AD5" s="40"/>
      <c r="AE5" s="40"/>
    </row>
    <row r="6" spans="1:31" ht="15.75" customHeight="1" x14ac:dyDescent="0.25">
      <c r="A6" s="127"/>
      <c r="B6" s="288"/>
      <c r="C6" s="277" t="s">
        <v>74</v>
      </c>
      <c r="D6" s="277"/>
      <c r="E6" s="277"/>
      <c r="F6" s="277"/>
      <c r="G6" s="277"/>
      <c r="H6" s="277"/>
      <c r="I6" s="277"/>
      <c r="J6" s="277"/>
      <c r="K6" s="277"/>
      <c r="L6" s="277"/>
      <c r="M6" s="277"/>
      <c r="N6" s="277"/>
      <c r="O6" s="277"/>
      <c r="P6" s="277"/>
      <c r="Q6" s="277"/>
      <c r="R6" s="277"/>
      <c r="S6" s="298"/>
      <c r="T6" s="40"/>
      <c r="U6" s="40"/>
      <c r="V6" s="40"/>
      <c r="W6" s="40"/>
      <c r="X6" s="40"/>
      <c r="Y6" s="40"/>
      <c r="Z6" s="40"/>
      <c r="AA6" s="40"/>
      <c r="AB6" s="40"/>
      <c r="AC6" s="40"/>
      <c r="AD6" s="40"/>
      <c r="AE6" s="40"/>
    </row>
    <row r="7" spans="1:31" ht="15.75" customHeight="1" x14ac:dyDescent="0.25">
      <c r="A7" s="127"/>
      <c r="B7" s="288"/>
      <c r="C7" s="277" t="s">
        <v>75</v>
      </c>
      <c r="D7" s="277"/>
      <c r="E7" s="277"/>
      <c r="F7" s="277"/>
      <c r="G7" s="277"/>
      <c r="H7" s="277"/>
      <c r="I7" s="277"/>
      <c r="J7" s="277"/>
      <c r="K7" s="277"/>
      <c r="L7" s="277"/>
      <c r="M7" s="277"/>
      <c r="N7" s="277"/>
      <c r="O7" s="277"/>
      <c r="P7" s="277"/>
      <c r="Q7" s="277"/>
      <c r="R7" s="277"/>
      <c r="S7" s="298"/>
      <c r="T7" s="40"/>
      <c r="U7" s="40"/>
      <c r="V7" s="40"/>
      <c r="W7" s="40"/>
      <c r="X7" s="40"/>
      <c r="Y7" s="40"/>
      <c r="Z7" s="40"/>
      <c r="AA7" s="40"/>
      <c r="AB7" s="40"/>
      <c r="AC7" s="40"/>
      <c r="AD7" s="40"/>
      <c r="AE7" s="40"/>
    </row>
    <row r="8" spans="1:31" ht="15.75" customHeight="1" x14ac:dyDescent="0.25">
      <c r="A8" s="127"/>
      <c r="B8" s="288"/>
      <c r="C8" s="277">
        <f>'INPUT DATA'!F10</f>
        <v>0</v>
      </c>
      <c r="D8" s="277"/>
      <c r="E8" s="277"/>
      <c r="F8" s="277"/>
      <c r="G8" s="277"/>
      <c r="H8" s="277"/>
      <c r="I8" s="277"/>
      <c r="J8" s="277"/>
      <c r="K8" s="277"/>
      <c r="L8" s="277"/>
      <c r="M8" s="277"/>
      <c r="N8" s="277"/>
      <c r="O8" s="277"/>
      <c r="P8" s="277"/>
      <c r="Q8" s="277"/>
      <c r="R8" s="277"/>
      <c r="S8" s="298"/>
      <c r="T8" s="40"/>
      <c r="U8" s="40"/>
      <c r="V8" s="40"/>
      <c r="W8" s="40"/>
      <c r="X8" s="40"/>
      <c r="Y8" s="40"/>
      <c r="Z8" s="40"/>
      <c r="AA8" s="40"/>
      <c r="AB8" s="40"/>
      <c r="AC8" s="40"/>
      <c r="AD8" s="40"/>
      <c r="AE8" s="40"/>
    </row>
    <row r="9" spans="1:31" ht="15.75" customHeight="1" x14ac:dyDescent="0.25">
      <c r="A9" s="127"/>
      <c r="B9" s="288"/>
      <c r="C9" s="276" t="str">
        <f>'School Data'!C8</f>
        <v>SCHOOLS DIVISION OFFICE OF BULACAN</v>
      </c>
      <c r="D9" s="276"/>
      <c r="E9" s="276"/>
      <c r="F9" s="276"/>
      <c r="G9" s="276"/>
      <c r="H9" s="276"/>
      <c r="I9" s="276"/>
      <c r="J9" s="276"/>
      <c r="K9" s="276"/>
      <c r="L9" s="276"/>
      <c r="M9" s="276"/>
      <c r="N9" s="276"/>
      <c r="O9" s="276"/>
      <c r="P9" s="276"/>
      <c r="Q9" s="276"/>
      <c r="R9" s="276"/>
      <c r="S9" s="298"/>
      <c r="T9" s="40"/>
      <c r="U9" s="40"/>
      <c r="V9" s="40"/>
      <c r="W9" s="40"/>
      <c r="X9" s="40"/>
      <c r="Y9" s="40"/>
      <c r="Z9" s="40"/>
      <c r="AA9" s="40"/>
      <c r="AB9" s="40"/>
      <c r="AC9" s="40"/>
      <c r="AD9" s="40"/>
      <c r="AE9" s="40"/>
    </row>
    <row r="10" spans="1:31" ht="15.75" customHeight="1" x14ac:dyDescent="0.25">
      <c r="A10" s="127"/>
      <c r="B10" s="288"/>
      <c r="C10" s="276"/>
      <c r="D10" s="276"/>
      <c r="E10" s="276"/>
      <c r="F10" s="276"/>
      <c r="G10" s="276"/>
      <c r="H10" s="276"/>
      <c r="I10" s="276"/>
      <c r="J10" s="276"/>
      <c r="K10" s="276"/>
      <c r="L10" s="276"/>
      <c r="M10" s="276"/>
      <c r="N10" s="276"/>
      <c r="O10" s="276"/>
      <c r="P10" s="276"/>
      <c r="Q10" s="276"/>
      <c r="R10" s="276"/>
      <c r="S10" s="298"/>
      <c r="T10" s="40"/>
      <c r="U10" s="40"/>
      <c r="V10" s="40"/>
      <c r="W10" s="40"/>
      <c r="X10" s="40"/>
      <c r="Y10" s="40"/>
      <c r="Z10" s="40"/>
      <c r="AA10" s="40"/>
      <c r="AB10" s="40"/>
      <c r="AC10" s="40"/>
      <c r="AD10" s="40"/>
      <c r="AE10" s="40"/>
    </row>
    <row r="11" spans="1:31" ht="15.75" customHeight="1" x14ac:dyDescent="0.25">
      <c r="A11" s="127"/>
      <c r="B11" s="288"/>
      <c r="C11" s="277" t="s">
        <v>7</v>
      </c>
      <c r="D11" s="277"/>
      <c r="E11" s="277"/>
      <c r="F11" s="277"/>
      <c r="G11" s="277"/>
      <c r="H11" s="277"/>
      <c r="I11" s="277"/>
      <c r="J11" s="277"/>
      <c r="K11" s="277"/>
      <c r="L11" s="277"/>
      <c r="M11" s="277"/>
      <c r="N11" s="277"/>
      <c r="O11" s="277"/>
      <c r="P11" s="277"/>
      <c r="Q11" s="277"/>
      <c r="R11" s="277"/>
      <c r="S11" s="298"/>
      <c r="T11" s="40"/>
      <c r="U11" s="40"/>
      <c r="V11" s="40"/>
      <c r="W11" s="40"/>
      <c r="X11" s="40"/>
      <c r="Y11" s="40"/>
      <c r="Z11" s="40"/>
      <c r="AA11" s="40"/>
      <c r="AB11" s="40"/>
      <c r="AC11" s="40"/>
      <c r="AD11" s="40"/>
      <c r="AE11" s="40"/>
    </row>
    <row r="12" spans="1:31" ht="15.75" customHeight="1" x14ac:dyDescent="0.25">
      <c r="A12" s="127"/>
      <c r="B12" s="288"/>
      <c r="C12" s="277" t="str">
        <f>'School Data'!C10</f>
        <v>Sta. Maria, Bulacan</v>
      </c>
      <c r="D12" s="277"/>
      <c r="E12" s="277"/>
      <c r="F12" s="277"/>
      <c r="G12" s="277"/>
      <c r="H12" s="277"/>
      <c r="I12" s="277"/>
      <c r="J12" s="277"/>
      <c r="K12" s="277"/>
      <c r="L12" s="277"/>
      <c r="M12" s="277"/>
      <c r="N12" s="277"/>
      <c r="O12" s="277"/>
      <c r="P12" s="277"/>
      <c r="Q12" s="277"/>
      <c r="R12" s="277"/>
      <c r="S12" s="298"/>
      <c r="T12" s="40"/>
      <c r="U12" s="40"/>
      <c r="V12" s="40"/>
      <c r="W12" s="40"/>
      <c r="X12" s="40"/>
      <c r="Y12" s="40"/>
      <c r="Z12" s="40"/>
      <c r="AA12" s="40"/>
      <c r="AB12" s="40"/>
      <c r="AC12" s="40"/>
      <c r="AD12" s="40"/>
      <c r="AE12" s="40"/>
    </row>
    <row r="13" spans="1:31" ht="15.75" customHeight="1" x14ac:dyDescent="0.25">
      <c r="A13" s="127"/>
      <c r="B13" s="288"/>
      <c r="C13" s="27"/>
      <c r="D13" s="40"/>
      <c r="E13" s="40"/>
      <c r="F13" s="40"/>
      <c r="G13" s="40"/>
      <c r="H13" s="40"/>
      <c r="I13" s="40"/>
      <c r="J13" s="40"/>
      <c r="K13" s="40"/>
      <c r="L13" s="40"/>
      <c r="M13" s="40"/>
      <c r="N13" s="40"/>
      <c r="O13" s="40"/>
      <c r="P13" s="40"/>
      <c r="Q13" s="40"/>
      <c r="R13" s="40"/>
      <c r="S13" s="298"/>
      <c r="T13" s="40"/>
      <c r="U13" s="40"/>
      <c r="V13" s="40"/>
      <c r="W13" s="40"/>
      <c r="X13" s="40"/>
      <c r="Y13" s="40"/>
      <c r="Z13" s="40"/>
      <c r="AA13" s="40"/>
      <c r="AB13" s="40"/>
      <c r="AC13" s="40"/>
      <c r="AD13" s="40"/>
      <c r="AE13" s="40"/>
    </row>
    <row r="14" spans="1:31" ht="15.75" customHeight="1" x14ac:dyDescent="0.25">
      <c r="A14" s="127"/>
      <c r="B14" s="288"/>
      <c r="C14" s="278" t="str">
        <f>'School Data'!C4</f>
        <v>ABC ELEMENTARY SCHOOL</v>
      </c>
      <c r="D14" s="278"/>
      <c r="E14" s="278"/>
      <c r="F14" s="278"/>
      <c r="G14" s="278"/>
      <c r="H14" s="278"/>
      <c r="I14" s="278"/>
      <c r="J14" s="278"/>
      <c r="K14" s="278"/>
      <c r="L14" s="278"/>
      <c r="M14" s="278"/>
      <c r="N14" s="278"/>
      <c r="O14" s="278"/>
      <c r="P14" s="278"/>
      <c r="Q14" s="278"/>
      <c r="R14" s="278"/>
      <c r="S14" s="298"/>
      <c r="T14" s="40"/>
      <c r="U14" s="40"/>
      <c r="V14" s="40"/>
      <c r="W14" s="40"/>
      <c r="X14" s="40"/>
      <c r="Y14" s="40"/>
      <c r="Z14" s="40"/>
      <c r="AA14" s="40"/>
      <c r="AB14" s="40"/>
      <c r="AC14" s="40"/>
      <c r="AD14" s="40"/>
      <c r="AE14" s="40"/>
    </row>
    <row r="15" spans="1:31" ht="15.75" customHeight="1" x14ac:dyDescent="0.25">
      <c r="A15" s="127"/>
      <c r="B15" s="288"/>
      <c r="C15" s="27"/>
      <c r="D15" s="46"/>
      <c r="E15" s="46"/>
      <c r="F15" s="46"/>
      <c r="G15" s="46"/>
      <c r="H15" s="46"/>
      <c r="I15" s="46"/>
      <c r="J15" s="46"/>
      <c r="K15" s="46"/>
      <c r="L15" s="46"/>
      <c r="M15" s="46"/>
      <c r="N15" s="46"/>
      <c r="O15" s="46"/>
      <c r="P15" s="46"/>
      <c r="Q15" s="46"/>
      <c r="R15" s="46"/>
      <c r="S15" s="298"/>
      <c r="T15" s="40"/>
      <c r="U15" s="40"/>
      <c r="V15" s="40"/>
      <c r="W15" s="40"/>
      <c r="X15" s="40"/>
      <c r="Y15" s="40"/>
      <c r="Z15" s="40"/>
      <c r="AA15" s="40"/>
      <c r="AB15" s="40"/>
      <c r="AC15" s="40"/>
      <c r="AD15" s="40"/>
      <c r="AE15" s="40"/>
    </row>
    <row r="16" spans="1:31" ht="15.75" customHeight="1" x14ac:dyDescent="0.25">
      <c r="A16" s="127"/>
      <c r="B16" s="288"/>
      <c r="C16" s="279" t="s">
        <v>76</v>
      </c>
      <c r="D16" s="279"/>
      <c r="E16" s="279"/>
      <c r="F16" s="279"/>
      <c r="G16" s="279"/>
      <c r="H16" s="279"/>
      <c r="I16" s="279"/>
      <c r="J16" s="279"/>
      <c r="K16" s="279"/>
      <c r="L16" s="279"/>
      <c r="M16" s="279"/>
      <c r="N16" s="279"/>
      <c r="O16" s="279"/>
      <c r="P16" s="279"/>
      <c r="Q16" s="279"/>
      <c r="R16" s="279"/>
      <c r="S16" s="298"/>
      <c r="T16" s="40"/>
      <c r="U16" s="40"/>
      <c r="V16" s="40"/>
      <c r="W16" s="40"/>
      <c r="X16" s="40"/>
      <c r="Y16" s="40"/>
      <c r="Z16" s="40"/>
      <c r="AA16" s="40"/>
      <c r="AB16" s="40"/>
      <c r="AC16" s="40"/>
      <c r="AD16" s="40"/>
      <c r="AE16" s="40"/>
    </row>
    <row r="17" spans="1:31" ht="15.75" customHeight="1" x14ac:dyDescent="0.25">
      <c r="A17" s="127"/>
      <c r="B17" s="288"/>
      <c r="C17" s="277" t="s">
        <v>208</v>
      </c>
      <c r="D17" s="277"/>
      <c r="E17" s="277"/>
      <c r="F17" s="277"/>
      <c r="G17" s="277"/>
      <c r="H17" s="277"/>
      <c r="I17" s="277"/>
      <c r="J17" s="277"/>
      <c r="K17" s="277"/>
      <c r="L17" s="277"/>
      <c r="M17" s="277"/>
      <c r="N17" s="277"/>
      <c r="O17" s="277"/>
      <c r="P17" s="277"/>
      <c r="Q17" s="277"/>
      <c r="R17" s="277"/>
      <c r="S17" s="298"/>
      <c r="T17" s="40"/>
      <c r="U17" s="40"/>
      <c r="V17" s="40"/>
      <c r="W17" s="40"/>
      <c r="X17" s="40"/>
      <c r="Y17" s="40"/>
      <c r="Z17" s="40"/>
      <c r="AA17" s="40"/>
      <c r="AB17" s="40"/>
      <c r="AC17" s="40"/>
      <c r="AD17" s="40"/>
      <c r="AE17" s="40"/>
    </row>
    <row r="18" spans="1:31" ht="15.75" customHeight="1" x14ac:dyDescent="0.25">
      <c r="A18" s="127"/>
      <c r="B18" s="288"/>
      <c r="C18" s="27"/>
      <c r="D18" s="46"/>
      <c r="E18" s="46"/>
      <c r="F18" s="46"/>
      <c r="G18" s="46"/>
      <c r="H18" s="46"/>
      <c r="I18" s="46"/>
      <c r="J18" s="46"/>
      <c r="K18" s="46"/>
      <c r="L18" s="46"/>
      <c r="M18" s="46"/>
      <c r="N18" s="46"/>
      <c r="O18" s="46"/>
      <c r="P18" s="46"/>
      <c r="Q18" s="46"/>
      <c r="R18" s="46"/>
      <c r="S18" s="298"/>
      <c r="T18" s="40"/>
      <c r="U18" s="40"/>
      <c r="V18" s="40"/>
      <c r="W18" s="47"/>
      <c r="X18" s="40"/>
      <c r="Y18" s="40"/>
      <c r="Z18" s="40"/>
      <c r="AA18" s="40"/>
      <c r="AB18" s="40"/>
      <c r="AC18" s="40"/>
      <c r="AD18" s="40"/>
      <c r="AE18" s="40"/>
    </row>
    <row r="19" spans="1:31" ht="27.45" customHeight="1" x14ac:dyDescent="0.3">
      <c r="A19" s="127"/>
      <c r="B19" s="288"/>
      <c r="C19" s="27"/>
      <c r="D19" s="123" t="s">
        <v>77</v>
      </c>
      <c r="E19" s="303"/>
      <c r="F19" s="304"/>
      <c r="G19" s="304"/>
      <c r="H19" s="301" t="s">
        <v>78</v>
      </c>
      <c r="I19" s="302"/>
      <c r="J19" s="305" t="str">
        <f>IFERROR(VLOOKUP($E$19,'TERM 1 SUMMARY'!$C$16:$BT$114,4,FALSE()),"")</f>
        <v/>
      </c>
      <c r="K19" s="304"/>
      <c r="L19" s="304"/>
      <c r="M19" s="304"/>
      <c r="N19" s="306"/>
      <c r="O19" s="302"/>
      <c r="P19" s="302"/>
      <c r="Q19" s="1"/>
      <c r="R19" s="1"/>
      <c r="S19" s="298"/>
      <c r="T19" s="40"/>
      <c r="U19" s="40"/>
      <c r="V19" s="40"/>
      <c r="W19" s="40"/>
      <c r="X19" s="40"/>
      <c r="Y19" s="40"/>
      <c r="Z19" s="40"/>
      <c r="AA19" s="40"/>
      <c r="AB19" s="40"/>
      <c r="AC19" s="40"/>
      <c r="AD19" s="40"/>
      <c r="AE19" s="40"/>
    </row>
    <row r="20" spans="1:31" ht="27.45" customHeight="1" x14ac:dyDescent="0.3">
      <c r="A20" s="127"/>
      <c r="B20" s="288"/>
      <c r="C20" s="27"/>
      <c r="D20" s="123" t="s">
        <v>79</v>
      </c>
      <c r="E20" s="305" t="str">
        <f>IF('INPUT DATA'!F28="","",'INPUT DATA'!F28)</f>
        <v/>
      </c>
      <c r="F20" s="307"/>
      <c r="G20" s="307"/>
      <c r="H20" s="301" t="s">
        <v>80</v>
      </c>
      <c r="I20" s="302"/>
      <c r="J20" s="305" t="str">
        <f>IF('INPUT DATA'!F26="","",'INPUT DATA'!F26)</f>
        <v/>
      </c>
      <c r="K20" s="307"/>
      <c r="L20" s="307"/>
      <c r="M20" s="307"/>
      <c r="N20" s="308"/>
      <c r="O20" s="309"/>
      <c r="P20" s="309"/>
      <c r="Q20" s="1"/>
      <c r="R20" s="1"/>
      <c r="S20" s="298"/>
      <c r="T20" s="40"/>
      <c r="U20" s="40"/>
      <c r="V20" s="40"/>
      <c r="W20" s="40"/>
      <c r="X20" s="40"/>
      <c r="Y20" s="40"/>
      <c r="Z20" s="40"/>
      <c r="AA20" s="40"/>
      <c r="AB20" s="40"/>
      <c r="AC20" s="40"/>
      <c r="AD20" s="40"/>
      <c r="AE20" s="40"/>
    </row>
    <row r="21" spans="1:31" ht="27.45" customHeight="1" x14ac:dyDescent="0.3">
      <c r="A21" s="127"/>
      <c r="B21" s="288"/>
      <c r="C21" s="27"/>
      <c r="D21" s="124" t="s">
        <v>81</v>
      </c>
      <c r="E21" s="124"/>
      <c r="F21" s="124"/>
      <c r="G21" s="125" t="str">
        <f>IFERROR(VLOOKUP($E$19,'TERM 1 SUMMARY'!$C$16:$BT$114,7,FALSE()),"")</f>
        <v/>
      </c>
      <c r="H21" s="301" t="s">
        <v>82</v>
      </c>
      <c r="I21" s="302"/>
      <c r="J21" s="125" t="str">
        <f>IFERROR(VLOOKUP($E$19,'TERM 1 SUMMARY'!$C$16:$BT$114,8,FALSE()),"")</f>
        <v/>
      </c>
      <c r="K21" s="124"/>
      <c r="L21" s="124" t="s">
        <v>81</v>
      </c>
      <c r="M21" s="124"/>
      <c r="N21" s="125" t="str">
        <f>IFERROR(VLOOKUP($E$19,'TERM 1 SUMMARY'!$C$16:$BT$114,9,FALSE()),"")</f>
        <v/>
      </c>
      <c r="O21" s="126" t="s">
        <v>82</v>
      </c>
      <c r="P21" s="125" t="str">
        <f>IFERROR(VLOOKUP($E$19,'TERM 1 SUMMARY'!$C$16:$BT$114,10,FALSE()),"")</f>
        <v/>
      </c>
      <c r="R21" s="45"/>
      <c r="S21" s="298"/>
      <c r="T21" s="40"/>
      <c r="U21" s="48"/>
      <c r="V21" s="40"/>
      <c r="W21" s="40"/>
      <c r="X21" s="40"/>
      <c r="Y21" s="40"/>
      <c r="Z21" s="40"/>
      <c r="AA21" s="40"/>
      <c r="AB21" s="40"/>
      <c r="AC21" s="40"/>
      <c r="AD21" s="40"/>
      <c r="AE21" s="40"/>
    </row>
    <row r="22" spans="1:31" ht="15.75" customHeight="1" x14ac:dyDescent="0.25">
      <c r="A22" s="127"/>
      <c r="B22" s="288"/>
      <c r="C22" s="27"/>
      <c r="D22" s="40"/>
      <c r="E22" s="40"/>
      <c r="F22" s="40"/>
      <c r="G22" s="40"/>
      <c r="H22" s="40"/>
      <c r="I22" s="40"/>
      <c r="J22" s="40"/>
      <c r="K22" s="40"/>
      <c r="L22" s="40"/>
      <c r="M22" s="40"/>
      <c r="N22" s="40"/>
      <c r="O22" s="40"/>
      <c r="P22" s="40"/>
      <c r="Q22" s="40"/>
      <c r="R22" s="40"/>
      <c r="S22" s="298"/>
      <c r="T22" s="40"/>
      <c r="U22" s="40"/>
      <c r="V22" s="40"/>
      <c r="W22" s="40"/>
      <c r="X22" s="40"/>
      <c r="Y22" s="40"/>
      <c r="Z22" s="40"/>
      <c r="AA22" s="40"/>
      <c r="AB22" s="40"/>
      <c r="AC22" s="40"/>
      <c r="AD22" s="40"/>
      <c r="AE22" s="40"/>
    </row>
    <row r="23" spans="1:31" ht="51.45" customHeight="1" x14ac:dyDescent="0.25">
      <c r="A23" s="127"/>
      <c r="B23" s="288"/>
      <c r="C23" s="27"/>
      <c r="D23" s="311" t="s">
        <v>220</v>
      </c>
      <c r="E23" s="226"/>
      <c r="F23" s="226"/>
      <c r="G23" s="226"/>
      <c r="H23" s="226"/>
      <c r="I23" s="226"/>
      <c r="J23" s="226"/>
      <c r="K23" s="226"/>
      <c r="L23" s="226"/>
      <c r="M23" s="226"/>
      <c r="N23" s="226"/>
      <c r="O23" s="226"/>
      <c r="P23" s="226"/>
      <c r="Q23" s="226"/>
      <c r="S23" s="298"/>
      <c r="T23" s="40"/>
      <c r="U23" s="40"/>
      <c r="V23" s="40"/>
      <c r="W23" s="40"/>
      <c r="X23" s="40"/>
      <c r="Y23" s="40"/>
      <c r="Z23" s="40"/>
      <c r="AA23" s="40"/>
      <c r="AB23" s="40"/>
      <c r="AC23" s="40"/>
      <c r="AD23" s="40"/>
      <c r="AE23" s="40"/>
    </row>
    <row r="24" spans="1:31" ht="15.75" customHeight="1" x14ac:dyDescent="0.25">
      <c r="A24" s="127"/>
      <c r="B24" s="288"/>
      <c r="C24" s="27"/>
      <c r="D24" s="40"/>
      <c r="E24" s="40"/>
      <c r="F24" s="40"/>
      <c r="G24" s="40"/>
      <c r="H24" s="40"/>
      <c r="I24" s="40"/>
      <c r="J24" s="40"/>
      <c r="K24" s="40"/>
      <c r="L24" s="40"/>
      <c r="M24" s="40"/>
      <c r="N24" s="40"/>
      <c r="O24" s="40"/>
      <c r="P24" s="40"/>
      <c r="Q24" s="40"/>
      <c r="R24" s="40"/>
      <c r="S24" s="298"/>
      <c r="T24" s="40"/>
      <c r="U24" s="40"/>
      <c r="V24" s="40"/>
      <c r="W24" s="40"/>
      <c r="X24" s="40"/>
      <c r="Y24" s="40"/>
      <c r="Z24" s="40"/>
      <c r="AA24" s="40"/>
      <c r="AB24" s="40"/>
      <c r="AC24" s="40"/>
      <c r="AD24" s="40"/>
      <c r="AE24" s="40"/>
    </row>
    <row r="25" spans="1:31" ht="29.55" customHeight="1" x14ac:dyDescent="0.25">
      <c r="A25" s="127"/>
      <c r="B25" s="288"/>
      <c r="C25" s="27"/>
      <c r="D25" s="312" t="s">
        <v>83</v>
      </c>
      <c r="E25" s="313"/>
      <c r="F25" s="313"/>
      <c r="G25" s="314"/>
      <c r="H25" s="317" t="s">
        <v>84</v>
      </c>
      <c r="I25" s="272"/>
      <c r="J25" s="273"/>
      <c r="K25" s="40"/>
      <c r="L25" s="312" t="s">
        <v>83</v>
      </c>
      <c r="M25" s="313"/>
      <c r="N25" s="314"/>
      <c r="O25" s="318" t="s">
        <v>84</v>
      </c>
      <c r="P25" s="272"/>
      <c r="Q25" s="273"/>
      <c r="R25" s="27"/>
      <c r="S25" s="298"/>
      <c r="T25" s="40"/>
      <c r="U25" s="40"/>
      <c r="V25" s="40"/>
      <c r="W25" s="40"/>
      <c r="X25" s="40"/>
      <c r="Y25" s="40"/>
      <c r="Z25" s="40"/>
      <c r="AA25" s="40"/>
      <c r="AB25" s="40"/>
      <c r="AC25" s="40"/>
      <c r="AD25" s="40"/>
      <c r="AE25" s="40"/>
    </row>
    <row r="26" spans="1:31" ht="29.55" customHeight="1" x14ac:dyDescent="0.25">
      <c r="A26" s="127"/>
      <c r="B26" s="288"/>
      <c r="C26" s="27"/>
      <c r="D26" s="315"/>
      <c r="E26" s="304"/>
      <c r="F26" s="304"/>
      <c r="G26" s="316"/>
      <c r="H26" s="122" t="s">
        <v>85</v>
      </c>
      <c r="I26" s="122" t="s">
        <v>86</v>
      </c>
      <c r="J26" s="122" t="s">
        <v>87</v>
      </c>
      <c r="K26" s="40"/>
      <c r="L26" s="315"/>
      <c r="M26" s="304"/>
      <c r="N26" s="316"/>
      <c r="O26" s="122" t="s">
        <v>85</v>
      </c>
      <c r="P26" s="122" t="s">
        <v>86</v>
      </c>
      <c r="Q26" s="122" t="s">
        <v>87</v>
      </c>
      <c r="R26" s="49"/>
      <c r="S26" s="298"/>
      <c r="T26" s="40"/>
      <c r="U26" s="40"/>
      <c r="V26" s="40"/>
      <c r="W26" s="40"/>
      <c r="X26" s="40"/>
      <c r="Y26" s="40"/>
      <c r="Z26" s="40"/>
      <c r="AA26" s="40"/>
      <c r="AB26" s="40"/>
      <c r="AC26" s="40"/>
      <c r="AD26" s="40"/>
      <c r="AE26" s="40"/>
    </row>
    <row r="27" spans="1:31" ht="30" customHeight="1" x14ac:dyDescent="0.25">
      <c r="A27" s="127"/>
      <c r="B27" s="288"/>
      <c r="C27" s="27"/>
      <c r="D27" s="319" t="s">
        <v>54</v>
      </c>
      <c r="E27" s="272"/>
      <c r="F27" s="272"/>
      <c r="G27" s="273"/>
      <c r="H27" s="50"/>
      <c r="I27" s="51"/>
      <c r="J27" s="51"/>
      <c r="K27" s="46"/>
      <c r="L27" s="283" t="s">
        <v>57</v>
      </c>
      <c r="M27" s="233"/>
      <c r="N27" s="275"/>
      <c r="O27" s="52"/>
      <c r="P27" s="51"/>
      <c r="Q27" s="51"/>
      <c r="R27" s="46"/>
      <c r="S27" s="298"/>
      <c r="T27" s="40"/>
      <c r="U27" s="40"/>
      <c r="V27" s="40"/>
      <c r="W27" s="40"/>
      <c r="X27" s="40"/>
      <c r="Y27" s="40"/>
      <c r="Z27" s="40"/>
      <c r="AA27" s="40"/>
      <c r="AB27" s="40"/>
      <c r="AC27" s="40"/>
      <c r="AD27" s="40"/>
      <c r="AE27" s="40"/>
    </row>
    <row r="28" spans="1:31" ht="30" customHeight="1" x14ac:dyDescent="0.25">
      <c r="A28" s="127"/>
      <c r="B28" s="288"/>
      <c r="C28" s="27"/>
      <c r="D28" s="320" t="s">
        <v>88</v>
      </c>
      <c r="E28" s="272"/>
      <c r="F28" s="272"/>
      <c r="G28" s="273"/>
      <c r="H28" s="51" t="str">
        <f>IFERROR(VLOOKUP($E$19,'TERM 1 SUMMARY'!$C$16:$BT$114,12,FALSE()),"")</f>
        <v/>
      </c>
      <c r="I28" s="51" t="str">
        <f>IFERROR(VLOOKUP($E$19,'TERM 2 SUMMARY'!$C$16:$BT$114,12,FALSE()),"")</f>
        <v/>
      </c>
      <c r="J28" s="51" t="str">
        <f>IFERROR(VLOOKUP($E$19,'TERM 3 SUMMARY'!$C$16:$BU$114,12,FALSE()),"")</f>
        <v/>
      </c>
      <c r="K28" s="53"/>
      <c r="L28" s="281" t="s">
        <v>60</v>
      </c>
      <c r="M28" s="233"/>
      <c r="N28" s="275"/>
      <c r="O28" s="54"/>
      <c r="P28" s="51"/>
      <c r="Q28" s="51"/>
      <c r="R28" s="46"/>
      <c r="S28" s="298"/>
      <c r="T28" s="40"/>
      <c r="U28" s="40"/>
      <c r="V28" s="40"/>
      <c r="W28" s="40"/>
      <c r="X28" s="40"/>
      <c r="Y28" s="40"/>
      <c r="Z28" s="40"/>
      <c r="AA28" s="40"/>
      <c r="AB28" s="40"/>
      <c r="AC28" s="40"/>
      <c r="AD28" s="40"/>
      <c r="AE28" s="40"/>
    </row>
    <row r="29" spans="1:31" ht="30" customHeight="1" x14ac:dyDescent="0.25">
      <c r="A29" s="127"/>
      <c r="B29" s="288"/>
      <c r="C29" s="27"/>
      <c r="D29" s="300" t="s">
        <v>89</v>
      </c>
      <c r="E29" s="272"/>
      <c r="F29" s="272"/>
      <c r="G29" s="273"/>
      <c r="H29" s="51" t="str">
        <f>IFERROR(VLOOKUP($E$19,'TERM 1 SUMMARY'!$C$16:$BT$114,13,FALSE()),"")</f>
        <v/>
      </c>
      <c r="I29" s="51" t="str">
        <f>IFERROR(VLOOKUP($E$19,'TERM 2 SUMMARY'!$C$16:$BT$114,13,FALSE()),"")</f>
        <v/>
      </c>
      <c r="J29" s="51" t="str">
        <f>IFERROR(VLOOKUP($E$19,'TERM 3 SUMMARY'!$C$16:$BU$114,13,FALSE()),"")</f>
        <v/>
      </c>
      <c r="K29" s="46"/>
      <c r="L29" s="274" t="s">
        <v>90</v>
      </c>
      <c r="M29" s="233"/>
      <c r="N29" s="275"/>
      <c r="O29" s="54" t="str">
        <f>IFERROR(VLOOKUP($E$19,'TERM 1 SUMMARY'!$C$16:$BT$114,44,FALSE()),"")</f>
        <v/>
      </c>
      <c r="P29" s="51" t="str">
        <f>IFERROR(VLOOKUP($E$19,'TERM 2 SUMMARY'!$C$16:$BT$114,44,FALSE()),"")</f>
        <v/>
      </c>
      <c r="Q29" s="51" t="str">
        <f>IFERROR(VLOOKUP($E$19,'TERM 3 SUMMARY'!$C$16:$BU$114,44,FALSE()),"")</f>
        <v/>
      </c>
      <c r="R29" s="46"/>
      <c r="S29" s="298"/>
      <c r="T29" s="40"/>
      <c r="U29" s="40"/>
      <c r="V29" s="40"/>
      <c r="W29" s="40"/>
      <c r="X29" s="40"/>
      <c r="Y29" s="40"/>
      <c r="Z29" s="40"/>
      <c r="AA29" s="40"/>
      <c r="AB29" s="40"/>
      <c r="AC29" s="40"/>
      <c r="AD29" s="40"/>
      <c r="AE29" s="40"/>
    </row>
    <row r="30" spans="1:31" ht="30" customHeight="1" x14ac:dyDescent="0.25">
      <c r="A30" s="127"/>
      <c r="B30" s="288"/>
      <c r="C30" s="27"/>
      <c r="D30" s="300" t="s">
        <v>91</v>
      </c>
      <c r="E30" s="272"/>
      <c r="F30" s="272"/>
      <c r="G30" s="273"/>
      <c r="H30" s="51" t="str">
        <f>IFERROR(VLOOKUP($E$19,'TERM 1 SUMMARY'!$C$16:$BT$114,14,FALSE()),"")</f>
        <v/>
      </c>
      <c r="I30" s="51" t="str">
        <f>IFERROR(VLOOKUP($E$19,'TERM 2 SUMMARY'!$C$16:$BT$114,14,FALSE()),"")</f>
        <v/>
      </c>
      <c r="J30" s="51" t="str">
        <f>IFERROR(VLOOKUP($E$19,'TERM 3 SUMMARY'!$C$16:$BU$114,14,FALSE()),"")</f>
        <v/>
      </c>
      <c r="K30" s="46"/>
      <c r="L30" s="282" t="s">
        <v>92</v>
      </c>
      <c r="M30" s="233"/>
      <c r="N30" s="275"/>
      <c r="O30" s="54" t="str">
        <f>IFERROR(VLOOKUP($E$19,'TERM 1 SUMMARY'!$C$16:$BT$114,45,FALSE()),"")</f>
        <v/>
      </c>
      <c r="P30" s="51" t="str">
        <f>IFERROR(VLOOKUP($E$19,'TERM 2 SUMMARY'!$C$16:$BT$114,45,FALSE()),"")</f>
        <v/>
      </c>
      <c r="Q30" s="51" t="str">
        <f>IFERROR(VLOOKUP($E$19,'TERM 3 SUMMARY'!$C$16:$BU$114,45,FALSE()),"")</f>
        <v/>
      </c>
      <c r="R30" s="46"/>
      <c r="S30" s="298"/>
      <c r="T30" s="40"/>
      <c r="U30" s="40"/>
      <c r="V30" s="40"/>
      <c r="W30" s="40"/>
      <c r="X30" s="40"/>
      <c r="Y30" s="40"/>
      <c r="Z30" s="40"/>
      <c r="AA30" s="40"/>
      <c r="AB30" s="40"/>
      <c r="AC30" s="40"/>
      <c r="AD30" s="40"/>
      <c r="AE30" s="40"/>
    </row>
    <row r="31" spans="1:31" ht="30" customHeight="1" x14ac:dyDescent="0.25">
      <c r="A31" s="127"/>
      <c r="B31" s="288"/>
      <c r="C31" s="27"/>
      <c r="D31" s="300" t="s">
        <v>93</v>
      </c>
      <c r="E31" s="272"/>
      <c r="F31" s="272"/>
      <c r="G31" s="273"/>
      <c r="H31" s="51" t="str">
        <f>IFERROR(VLOOKUP($E$19,'TERM 1 SUMMARY'!$C$16:$BT$114,15,FALSE()),"")</f>
        <v/>
      </c>
      <c r="I31" s="51" t="str">
        <f>IFERROR(VLOOKUP($E$19,'TERM 2 SUMMARY'!$C$16:$BT$114,15,FALSE()),"")</f>
        <v/>
      </c>
      <c r="J31" s="51" t="str">
        <f>IFERROR(VLOOKUP($E$19,'TERM 3 SUMMARY'!$C$16:$BU$114,15,FALSE()),"")</f>
        <v/>
      </c>
      <c r="K31" s="46"/>
      <c r="L31" s="274" t="s">
        <v>94</v>
      </c>
      <c r="M31" s="233"/>
      <c r="N31" s="275"/>
      <c r="O31" s="54" t="str">
        <f>IFERROR(VLOOKUP($E$19,'TERM 1 SUMMARY'!$C$16:$BT$114,46,FALSE()),"")</f>
        <v/>
      </c>
      <c r="P31" s="51" t="str">
        <f>IFERROR(VLOOKUP($E$19,'TERM 2 SUMMARY'!$C$16:$BT$114,46,FALSE()),"")</f>
        <v/>
      </c>
      <c r="Q31" s="51" t="str">
        <f>IFERROR(VLOOKUP($E$19,'TERM 3 SUMMARY'!$C$16:$BU$114,46,FALSE()),"")</f>
        <v/>
      </c>
      <c r="R31" s="46"/>
      <c r="S31" s="298"/>
      <c r="T31" s="40"/>
      <c r="U31" s="40"/>
      <c r="V31" s="40"/>
      <c r="W31" s="40"/>
      <c r="X31" s="40"/>
      <c r="Y31" s="40"/>
      <c r="Z31" s="40"/>
      <c r="AA31" s="40"/>
      <c r="AB31" s="40"/>
      <c r="AC31" s="40"/>
      <c r="AD31" s="40"/>
      <c r="AE31" s="40"/>
    </row>
    <row r="32" spans="1:31" ht="39.75" customHeight="1" x14ac:dyDescent="0.25">
      <c r="A32" s="127"/>
      <c r="B32" s="288"/>
      <c r="C32" s="27"/>
      <c r="D32" s="300" t="s">
        <v>95</v>
      </c>
      <c r="E32" s="272"/>
      <c r="F32" s="272"/>
      <c r="G32" s="273"/>
      <c r="H32" s="51" t="str">
        <f>IFERROR(VLOOKUP($E$19,'TERM 1 SUMMARY'!$C$16:$BT$114,16,FALSE()),"")</f>
        <v/>
      </c>
      <c r="I32" s="51" t="str">
        <f>IFERROR(VLOOKUP($E$19,'TERM 2 SUMMARY'!$C$16:$BT$114,16,FALSE()),"")</f>
        <v/>
      </c>
      <c r="J32" s="51" t="str">
        <f>IFERROR(VLOOKUP($E$19,'TERM 3 SUMMARY'!$C$16:$BU$114,16,FALSE()),"")</f>
        <v/>
      </c>
      <c r="K32" s="46"/>
      <c r="L32" s="274" t="s">
        <v>96</v>
      </c>
      <c r="M32" s="233"/>
      <c r="N32" s="275"/>
      <c r="O32" s="54" t="str">
        <f>IFERROR(VLOOKUP($E$19,'TERM 1 SUMMARY'!$C$16:$BT$114,47,FALSE()),"")</f>
        <v/>
      </c>
      <c r="P32" s="51" t="str">
        <f>IFERROR(VLOOKUP($E$19,'TERM 2 SUMMARY'!$C$16:$BT$114,47,FALSE()),"")</f>
        <v/>
      </c>
      <c r="Q32" s="51" t="str">
        <f>IFERROR(VLOOKUP($E$19,'TERM 3 SUMMARY'!$C$16:$BU$114,47,FALSE()),"")</f>
        <v/>
      </c>
      <c r="R32" s="46"/>
      <c r="S32" s="298"/>
      <c r="T32" s="40"/>
      <c r="U32" s="40"/>
      <c r="V32" s="40"/>
      <c r="W32" s="40"/>
      <c r="X32" s="40"/>
      <c r="Y32" s="40"/>
      <c r="Z32" s="40"/>
      <c r="AA32" s="40"/>
      <c r="AB32" s="40"/>
      <c r="AC32" s="40"/>
      <c r="AD32" s="40"/>
      <c r="AE32" s="40"/>
    </row>
    <row r="33" spans="1:31" ht="30" customHeight="1" x14ac:dyDescent="0.25">
      <c r="A33" s="127"/>
      <c r="B33" s="288"/>
      <c r="C33" s="27"/>
      <c r="D33" s="295" t="s">
        <v>55</v>
      </c>
      <c r="E33" s="272"/>
      <c r="F33" s="272"/>
      <c r="G33" s="273"/>
      <c r="H33" s="51"/>
      <c r="I33" s="51"/>
      <c r="J33" s="51"/>
      <c r="K33" s="46"/>
      <c r="L33" s="281" t="s">
        <v>61</v>
      </c>
      <c r="M33" s="233"/>
      <c r="N33" s="275"/>
      <c r="O33" s="54"/>
      <c r="P33" s="51"/>
      <c r="Q33" s="51"/>
      <c r="R33" s="46"/>
      <c r="S33" s="298"/>
      <c r="T33" s="40"/>
      <c r="U33" s="40"/>
      <c r="V33" s="40"/>
      <c r="W33" s="40"/>
      <c r="X33" s="40"/>
      <c r="Y33" s="40"/>
      <c r="Z33" s="40"/>
      <c r="AA33" s="40"/>
      <c r="AB33" s="40"/>
      <c r="AC33" s="40"/>
      <c r="AD33" s="40"/>
      <c r="AE33" s="40"/>
    </row>
    <row r="34" spans="1:31" ht="39.75" customHeight="1" x14ac:dyDescent="0.25">
      <c r="A34" s="127"/>
      <c r="B34" s="288"/>
      <c r="C34" s="27"/>
      <c r="D34" s="271" t="s">
        <v>97</v>
      </c>
      <c r="E34" s="272"/>
      <c r="F34" s="272"/>
      <c r="G34" s="273"/>
      <c r="H34" s="51" t="str">
        <f>IFERROR(VLOOKUP($E$19,'TERM 1 SUMMARY'!$C$16:$BT$114,17,FALSE()),"")</f>
        <v/>
      </c>
      <c r="I34" s="51" t="str">
        <f>IFERROR(VLOOKUP($E$19,'TERM 2 SUMMARY'!$C$16:$BT$114,17,FALSE()),"")</f>
        <v/>
      </c>
      <c r="J34" s="51" t="str">
        <f>IFERROR(VLOOKUP($E$19,'TERM 3 SUMMARY'!$C$16:$BU$114,17,FALSE()),"")</f>
        <v/>
      </c>
      <c r="K34" s="46"/>
      <c r="L34" s="274" t="s">
        <v>98</v>
      </c>
      <c r="M34" s="233"/>
      <c r="N34" s="275"/>
      <c r="O34" s="54" t="str">
        <f>IFERROR(VLOOKUP($E$19,'TERM 1 SUMMARY'!$C$16:$BT$114,48,FALSE()),"")</f>
        <v/>
      </c>
      <c r="P34" s="51" t="str">
        <f>IFERROR(VLOOKUP($E$19,'TERM 2 SUMMARY'!$C$16:$BT$114,48,FALSE()),"")</f>
        <v/>
      </c>
      <c r="Q34" s="51" t="str">
        <f>IFERROR(VLOOKUP($E$19,'TERM 3 SUMMARY'!$C$16:$BU$114,48,FALSE()),"")</f>
        <v/>
      </c>
      <c r="R34" s="46"/>
      <c r="S34" s="298"/>
      <c r="T34" s="40"/>
      <c r="U34" s="40"/>
      <c r="V34" s="40"/>
      <c r="W34" s="40"/>
      <c r="X34" s="40"/>
      <c r="Y34" s="40"/>
      <c r="Z34" s="40"/>
      <c r="AA34" s="40"/>
      <c r="AB34" s="40"/>
      <c r="AC34" s="40"/>
      <c r="AD34" s="40"/>
      <c r="AE34" s="40"/>
    </row>
    <row r="35" spans="1:31" ht="30" customHeight="1" x14ac:dyDescent="0.25">
      <c r="A35" s="127"/>
      <c r="B35" s="288"/>
      <c r="C35" s="27"/>
      <c r="D35" s="271" t="s">
        <v>99</v>
      </c>
      <c r="E35" s="272"/>
      <c r="F35" s="272"/>
      <c r="G35" s="273"/>
      <c r="H35" s="51" t="str">
        <f>IFERROR(VLOOKUP($E$19,'TERM 1 SUMMARY'!$C$16:$BT$114,18,FALSE()),"")</f>
        <v/>
      </c>
      <c r="I35" s="51" t="str">
        <f>IFERROR(VLOOKUP($E$19,'TERM 2 SUMMARY'!$C$16:$BT$114,18,FALSE()),"")</f>
        <v/>
      </c>
      <c r="J35" s="51" t="str">
        <f>IFERROR(VLOOKUP($E$19,'TERM 3 SUMMARY'!$C$16:$BU$114,18,FALSE()),"")</f>
        <v/>
      </c>
      <c r="K35" s="46"/>
      <c r="L35" s="274" t="s">
        <v>100</v>
      </c>
      <c r="M35" s="233"/>
      <c r="N35" s="275"/>
      <c r="O35" s="54" t="str">
        <f>IFERROR(VLOOKUP($E$19,'TERM 1 SUMMARY'!$C$16:$BT$114,49,FALSE()),"")</f>
        <v/>
      </c>
      <c r="P35" s="51" t="str">
        <f>IFERROR(VLOOKUP($E$19,'TERM 2 SUMMARY'!$C$16:$BT$114,49,FALSE()),"")</f>
        <v/>
      </c>
      <c r="Q35" s="51" t="str">
        <f>IFERROR(VLOOKUP($E$19,'TERM 3 SUMMARY'!$C$16:$BU$114,49,FALSE()),"")</f>
        <v/>
      </c>
      <c r="R35" s="46"/>
      <c r="S35" s="298"/>
      <c r="T35" s="40"/>
      <c r="U35" s="40"/>
      <c r="V35" s="40"/>
      <c r="W35" s="40"/>
      <c r="X35" s="40"/>
      <c r="Y35" s="40"/>
      <c r="Z35" s="40"/>
      <c r="AA35" s="40"/>
      <c r="AB35" s="40"/>
      <c r="AC35" s="40"/>
      <c r="AD35" s="40"/>
      <c r="AE35" s="40"/>
    </row>
    <row r="36" spans="1:31" ht="30" customHeight="1" x14ac:dyDescent="0.25">
      <c r="A36" s="127"/>
      <c r="B36" s="288"/>
      <c r="C36" s="27"/>
      <c r="D36" s="271" t="s">
        <v>101</v>
      </c>
      <c r="E36" s="272"/>
      <c r="F36" s="272"/>
      <c r="G36" s="273"/>
      <c r="H36" s="51" t="str">
        <f>IFERROR(VLOOKUP($E$19,'TERM 1 SUMMARY'!$C$16:$BT$114,19,FALSE()),"")</f>
        <v/>
      </c>
      <c r="I36" s="51" t="str">
        <f>IFERROR(VLOOKUP($E$19,'TERM 2 SUMMARY'!$C$16:$BT$114,19,FALSE()),"")</f>
        <v/>
      </c>
      <c r="J36" s="51" t="str">
        <f>IFERROR(VLOOKUP($E$19,'TERM 3 SUMMARY'!$C$16:$BU$114,19,FALSE()),"")</f>
        <v/>
      </c>
      <c r="K36" s="46"/>
      <c r="L36" s="281" t="s">
        <v>62</v>
      </c>
      <c r="M36" s="233"/>
      <c r="N36" s="275"/>
      <c r="O36" s="54"/>
      <c r="P36" s="51"/>
      <c r="Q36" s="51"/>
      <c r="R36" s="46"/>
      <c r="S36" s="298"/>
      <c r="T36" s="40"/>
      <c r="U36" s="40"/>
      <c r="V36" s="40"/>
      <c r="W36" s="40"/>
      <c r="X36" s="40"/>
      <c r="Y36" s="40"/>
      <c r="Z36" s="40"/>
      <c r="AA36" s="40"/>
      <c r="AB36" s="40"/>
      <c r="AC36" s="40"/>
      <c r="AD36" s="40"/>
      <c r="AE36" s="40"/>
    </row>
    <row r="37" spans="1:31" ht="30" customHeight="1" x14ac:dyDescent="0.25">
      <c r="A37" s="127"/>
      <c r="B37" s="288"/>
      <c r="C37" s="27"/>
      <c r="D37" s="271" t="s">
        <v>102</v>
      </c>
      <c r="E37" s="272"/>
      <c r="F37" s="272"/>
      <c r="G37" s="273"/>
      <c r="H37" s="51" t="str">
        <f>IFERROR(VLOOKUP($E$19,'TERM 1 SUMMARY'!$C$16:$BT$114,20,FALSE()),"")</f>
        <v/>
      </c>
      <c r="I37" s="51" t="str">
        <f>IFERROR(VLOOKUP($E$19,'TERM 2 SUMMARY'!$C$16:$BT$114,20,FALSE()),"")</f>
        <v/>
      </c>
      <c r="J37" s="51" t="str">
        <f>IFERROR(VLOOKUP($E$19,'TERM 3 SUMMARY'!$C$16:$BU$114,20,FALSE()),"")</f>
        <v/>
      </c>
      <c r="K37" s="46"/>
      <c r="L37" s="282" t="s">
        <v>103</v>
      </c>
      <c r="M37" s="233"/>
      <c r="N37" s="275"/>
      <c r="O37" s="54" t="str">
        <f>IFERROR(VLOOKUP($E$19,'TERM 1 SUMMARY'!$C$16:$BT$114,50,FALSE()),"")</f>
        <v/>
      </c>
      <c r="P37" s="51" t="str">
        <f>IFERROR(VLOOKUP($E$19,'TERM 2 SUMMARY'!$C$16:$BT$114,50,FALSE()),"")</f>
        <v/>
      </c>
      <c r="Q37" s="51" t="str">
        <f>IFERROR(VLOOKUP($E$19,'TERM 3 SUMMARY'!$C$16:$BU$114,50,FALSE()),"")</f>
        <v/>
      </c>
      <c r="R37" s="46"/>
      <c r="S37" s="298"/>
      <c r="T37" s="40"/>
      <c r="U37" s="40"/>
      <c r="V37" s="40"/>
      <c r="W37" s="40"/>
      <c r="X37" s="40"/>
      <c r="Y37" s="40"/>
      <c r="Z37" s="40"/>
      <c r="AA37" s="40"/>
      <c r="AB37" s="40"/>
      <c r="AC37" s="40"/>
      <c r="AD37" s="40"/>
      <c r="AE37" s="40"/>
    </row>
    <row r="38" spans="1:31" ht="30" customHeight="1" x14ac:dyDescent="0.25">
      <c r="A38" s="127"/>
      <c r="B38" s="288"/>
      <c r="C38" s="27"/>
      <c r="D38" s="271" t="s">
        <v>104</v>
      </c>
      <c r="E38" s="272"/>
      <c r="F38" s="272"/>
      <c r="G38" s="273"/>
      <c r="H38" s="51" t="str">
        <f>IFERROR(VLOOKUP($E$19,'TERM 1 SUMMARY'!$C$16:$BT$114,21,FALSE()),"")</f>
        <v/>
      </c>
      <c r="I38" s="51" t="str">
        <f>IFERROR(VLOOKUP($E$19,'TERM 2 SUMMARY'!$C$16:$BT$114,21,FALSE()),"")</f>
        <v/>
      </c>
      <c r="J38" s="51" t="str">
        <f>IFERROR(VLOOKUP($E$19,'TERM 3 SUMMARY'!$C$16:$BU$114,21,FALSE()),"")</f>
        <v/>
      </c>
      <c r="K38" s="46"/>
      <c r="L38" s="282" t="s">
        <v>105</v>
      </c>
      <c r="M38" s="233"/>
      <c r="N38" s="275"/>
      <c r="O38" s="54" t="str">
        <f>IFERROR(VLOOKUP($E$19,'TERM 1 SUMMARY'!$C$16:$BT$114,51,FALSE()),"")</f>
        <v/>
      </c>
      <c r="P38" s="51" t="str">
        <f>IFERROR(VLOOKUP($E$19,'TERM 2 SUMMARY'!$C$16:$BT$114,51,FALSE()),"")</f>
        <v/>
      </c>
      <c r="Q38" s="51" t="str">
        <f>IFERROR(VLOOKUP($E$19,'TERM 3 SUMMARY'!$C$16:$BU$114,51,FALSE()),"")</f>
        <v/>
      </c>
      <c r="R38" s="46"/>
      <c r="S38" s="298"/>
      <c r="T38" s="40"/>
      <c r="U38" s="40"/>
      <c r="V38" s="40"/>
      <c r="W38" s="40"/>
      <c r="X38" s="40"/>
      <c r="Y38" s="40"/>
      <c r="Z38" s="40"/>
      <c r="AA38" s="40"/>
      <c r="AB38" s="40"/>
      <c r="AC38" s="40"/>
      <c r="AD38" s="40"/>
      <c r="AE38" s="40"/>
    </row>
    <row r="39" spans="1:31" ht="39.75" customHeight="1" x14ac:dyDescent="0.25">
      <c r="A39" s="127"/>
      <c r="B39" s="288"/>
      <c r="C39" s="27"/>
      <c r="D39" s="271" t="s">
        <v>106</v>
      </c>
      <c r="E39" s="272"/>
      <c r="F39" s="272"/>
      <c r="G39" s="273"/>
      <c r="H39" s="51" t="str">
        <f>IFERROR(VLOOKUP($E$19,'TERM 1 SUMMARY'!$C$16:$BT$114,22,FALSE()),"")</f>
        <v/>
      </c>
      <c r="I39" s="51" t="str">
        <f>IFERROR(VLOOKUP($E$19,'TERM 2 SUMMARY'!$C$16:$BT$114,22,FALSE()),"")</f>
        <v/>
      </c>
      <c r="J39" s="51" t="str">
        <f>IFERROR(VLOOKUP($E$19,'TERM 3 SUMMARY'!$C$16:$BU$114,22,FALSE()),"")</f>
        <v/>
      </c>
      <c r="K39" s="46"/>
      <c r="L39" s="282" t="s">
        <v>107</v>
      </c>
      <c r="M39" s="233"/>
      <c r="N39" s="275"/>
      <c r="O39" s="54" t="str">
        <f>IFERROR(VLOOKUP($E$19,'TERM 1 SUMMARY'!$C$16:$BT$114,52,FALSE()),"")</f>
        <v/>
      </c>
      <c r="P39" s="51" t="str">
        <f>IFERROR(VLOOKUP($E$19,'TERM 2 SUMMARY'!$C$16:$BT$114,52,FALSE()),"")</f>
        <v/>
      </c>
      <c r="Q39" s="51" t="str">
        <f>IFERROR(VLOOKUP($E$19,'TERM 3 SUMMARY'!$C$16:$BU$114,52,FALSE()),"")</f>
        <v/>
      </c>
      <c r="R39" s="46"/>
      <c r="S39" s="298"/>
      <c r="T39" s="40"/>
      <c r="U39" s="40"/>
      <c r="V39" s="40"/>
      <c r="W39" s="40"/>
      <c r="X39" s="40"/>
      <c r="Y39" s="40"/>
      <c r="Z39" s="40"/>
      <c r="AA39" s="40"/>
      <c r="AB39" s="40"/>
      <c r="AC39" s="40"/>
      <c r="AD39" s="40"/>
      <c r="AE39" s="40"/>
    </row>
    <row r="40" spans="1:31" ht="39.75" customHeight="1" x14ac:dyDescent="0.25">
      <c r="A40" s="127"/>
      <c r="B40" s="288"/>
      <c r="C40" s="27"/>
      <c r="D40" s="271" t="s">
        <v>108</v>
      </c>
      <c r="E40" s="272"/>
      <c r="F40" s="272"/>
      <c r="G40" s="273"/>
      <c r="H40" s="51" t="str">
        <f>IFERROR(VLOOKUP($E$19,'TERM 1 SUMMARY'!$C$16:$BT$114,23,FALSE()),"")</f>
        <v/>
      </c>
      <c r="I40" s="51" t="str">
        <f>IFERROR(VLOOKUP($E$19,'TERM 2 SUMMARY'!$C$16:$BT$114,23,FALSE()),"")</f>
        <v/>
      </c>
      <c r="J40" s="51" t="str">
        <f>IFERROR(VLOOKUP($E$19,'TERM 3 SUMMARY'!$C$16:$BU$114,23,FALSE()),"")</f>
        <v/>
      </c>
      <c r="K40" s="46"/>
      <c r="L40" s="274" t="s">
        <v>109</v>
      </c>
      <c r="M40" s="233"/>
      <c r="N40" s="275"/>
      <c r="O40" s="54" t="str">
        <f>IFERROR(VLOOKUP($E$19,'TERM 1 SUMMARY'!$C$16:$BT$114,53,FALSE()),"")</f>
        <v/>
      </c>
      <c r="P40" s="51" t="str">
        <f>IFERROR(VLOOKUP($E$19,'TERM 2 SUMMARY'!$C$16:$BT$114,53,FALSE()),"")</f>
        <v/>
      </c>
      <c r="Q40" s="51" t="str">
        <f>IFERROR(VLOOKUP($E$19,'TERM 3 SUMMARY'!$C$16:$BU$114,53,FALSE()),"")</f>
        <v/>
      </c>
      <c r="R40" s="46"/>
      <c r="S40" s="298"/>
      <c r="T40" s="40"/>
      <c r="U40" s="40"/>
      <c r="V40" s="40"/>
      <c r="W40" s="40"/>
      <c r="X40" s="40"/>
      <c r="Y40" s="40"/>
      <c r="Z40" s="40"/>
      <c r="AA40" s="40"/>
      <c r="AB40" s="40"/>
      <c r="AC40" s="40"/>
      <c r="AD40" s="40"/>
      <c r="AE40" s="40"/>
    </row>
    <row r="41" spans="1:31" ht="30" customHeight="1" x14ac:dyDescent="0.25">
      <c r="A41" s="127"/>
      <c r="B41" s="288"/>
      <c r="C41" s="27"/>
      <c r="D41" s="295" t="s">
        <v>56</v>
      </c>
      <c r="E41" s="272"/>
      <c r="F41" s="272"/>
      <c r="G41" s="273"/>
      <c r="H41" s="51"/>
      <c r="I41" s="51"/>
      <c r="J41" s="51"/>
      <c r="K41" s="46"/>
      <c r="L41" s="282" t="s">
        <v>110</v>
      </c>
      <c r="M41" s="233"/>
      <c r="N41" s="275"/>
      <c r="O41" s="54" t="str">
        <f>IFERROR(VLOOKUP($E$19,'TERM 1 SUMMARY'!$C$16:$BT$114,54,FALSE()),"")</f>
        <v/>
      </c>
      <c r="P41" s="51" t="str">
        <f>IFERROR(VLOOKUP($E$19,'TERM 2 SUMMARY'!$C$16:$BT$114,54,FALSE()),"")</f>
        <v/>
      </c>
      <c r="Q41" s="51" t="str">
        <f>IFERROR(VLOOKUP($E$19,'TERM 3 SUMMARY'!$C$16:$BU$114,54,FALSE()),"")</f>
        <v/>
      </c>
      <c r="R41" s="46"/>
      <c r="S41" s="298"/>
      <c r="T41" s="40"/>
      <c r="U41" s="40"/>
      <c r="V41" s="40"/>
      <c r="W41" s="40"/>
      <c r="X41" s="40"/>
      <c r="Y41" s="40"/>
      <c r="Z41" s="40"/>
      <c r="AA41" s="40"/>
      <c r="AB41" s="40"/>
      <c r="AC41" s="40"/>
      <c r="AD41" s="40"/>
      <c r="AE41" s="40"/>
    </row>
    <row r="42" spans="1:31" ht="39.75" customHeight="1" x14ac:dyDescent="0.25">
      <c r="A42" s="127"/>
      <c r="B42" s="288"/>
      <c r="C42" s="27"/>
      <c r="D42" s="271" t="s">
        <v>111</v>
      </c>
      <c r="E42" s="272"/>
      <c r="F42" s="272"/>
      <c r="G42" s="273"/>
      <c r="H42" s="51" t="str">
        <f>IFERROR(VLOOKUP($E$19,'TERM 1 SUMMARY'!$C$16:$BT$114,24,FALSE()),"")</f>
        <v/>
      </c>
      <c r="I42" s="51" t="str">
        <f>IFERROR(VLOOKUP($E$19,'TERM 2 SUMMARY'!$C$16:$BT$114,24,FALSE()),"")</f>
        <v/>
      </c>
      <c r="J42" s="51" t="str">
        <f>IFERROR(VLOOKUP($E$19,'TERM 3 SUMMARY'!$C$16:$BU$114,24,FALSE()),"")</f>
        <v/>
      </c>
      <c r="K42" s="46"/>
      <c r="L42" s="282" t="s">
        <v>112</v>
      </c>
      <c r="M42" s="233"/>
      <c r="N42" s="275"/>
      <c r="O42" s="54" t="str">
        <f>IFERROR(VLOOKUP($E$19,'TERM 1 SUMMARY'!$C$16:$BT$114,55,FALSE()),"")</f>
        <v/>
      </c>
      <c r="P42" s="51" t="str">
        <f>IFERROR(VLOOKUP($E$19,'TERM 2 SUMMARY'!$C$16:$BT$114,55,FALSE()),"")</f>
        <v/>
      </c>
      <c r="Q42" s="51" t="str">
        <f>IFERROR(VLOOKUP($E$19,'TERM 3 SUMMARY'!$C$16:$BU$114,55,FALSE()),"")</f>
        <v/>
      </c>
      <c r="R42" s="46"/>
      <c r="S42" s="298"/>
      <c r="T42" s="40"/>
      <c r="U42" s="40"/>
      <c r="V42" s="40"/>
      <c r="W42" s="40"/>
      <c r="X42" s="40"/>
      <c r="Y42" s="40"/>
      <c r="Z42" s="40"/>
      <c r="AA42" s="40"/>
      <c r="AB42" s="40"/>
      <c r="AC42" s="40"/>
      <c r="AD42" s="40"/>
      <c r="AE42" s="40"/>
    </row>
    <row r="43" spans="1:31" ht="30" customHeight="1" x14ac:dyDescent="0.25">
      <c r="A43" s="127"/>
      <c r="B43" s="288"/>
      <c r="C43" s="27"/>
      <c r="D43" s="271" t="s">
        <v>113</v>
      </c>
      <c r="E43" s="272"/>
      <c r="F43" s="272"/>
      <c r="G43" s="273"/>
      <c r="H43" s="51" t="str">
        <f>IFERROR(VLOOKUP($E$19,'TERM 1 SUMMARY'!$C$16:$BT$114,25,FALSE()),"")</f>
        <v/>
      </c>
      <c r="I43" s="51" t="str">
        <f>IFERROR(VLOOKUP($E$19,'TERM 2 SUMMARY'!$C$16:$BT$114,25,FALSE()),"")</f>
        <v/>
      </c>
      <c r="J43" s="51" t="str">
        <f>IFERROR(VLOOKUP($E$19,'TERM 3 SUMMARY'!$C$16:$BU$114,25,FALSE()),"")</f>
        <v/>
      </c>
      <c r="K43" s="46"/>
      <c r="L43" s="281" t="s">
        <v>63</v>
      </c>
      <c r="M43" s="233"/>
      <c r="N43" s="275"/>
      <c r="O43" s="54"/>
      <c r="P43" s="51"/>
      <c r="Q43" s="51"/>
      <c r="R43" s="46"/>
      <c r="S43" s="298"/>
      <c r="T43" s="40"/>
      <c r="U43" s="40"/>
      <c r="V43" s="40"/>
      <c r="W43" s="40"/>
      <c r="X43" s="40"/>
      <c r="Y43" s="40"/>
      <c r="Z43" s="40"/>
      <c r="AA43" s="40"/>
      <c r="AB43" s="40"/>
      <c r="AC43" s="40"/>
      <c r="AD43" s="40"/>
      <c r="AE43" s="40"/>
    </row>
    <row r="44" spans="1:31" ht="39.75" customHeight="1" x14ac:dyDescent="0.25">
      <c r="A44" s="127"/>
      <c r="B44" s="288"/>
      <c r="C44" s="27"/>
      <c r="D44" s="271" t="s">
        <v>114</v>
      </c>
      <c r="E44" s="272"/>
      <c r="F44" s="272"/>
      <c r="G44" s="273"/>
      <c r="H44" s="51" t="str">
        <f>IFERROR(VLOOKUP($E$19,'TERM 1 SUMMARY'!$C$16:$BT$114,26,FALSE()),"")</f>
        <v/>
      </c>
      <c r="I44" s="51" t="str">
        <f>IFERROR(VLOOKUP($E$19,'TERM 2 SUMMARY'!$C$16:$BT$114,26,FALSE()),"")</f>
        <v/>
      </c>
      <c r="J44" s="51" t="str">
        <f>IFERROR(VLOOKUP($E$19,'TERM 3 SUMMARY'!$C$16:$BU$114,26,FALSE()),"")</f>
        <v/>
      </c>
      <c r="K44" s="46"/>
      <c r="L44" s="283" t="s">
        <v>115</v>
      </c>
      <c r="M44" s="233"/>
      <c r="N44" s="275"/>
      <c r="O44" s="54"/>
      <c r="P44" s="51"/>
      <c r="Q44" s="51"/>
      <c r="R44" s="46"/>
      <c r="S44" s="298"/>
      <c r="T44" s="40"/>
      <c r="U44" s="40"/>
      <c r="V44" s="40"/>
      <c r="W44" s="40"/>
      <c r="X44" s="40"/>
      <c r="Y44" s="40"/>
      <c r="Z44" s="40"/>
      <c r="AA44" s="40"/>
      <c r="AB44" s="40"/>
      <c r="AC44" s="40"/>
      <c r="AD44" s="40"/>
      <c r="AE44" s="40"/>
    </row>
    <row r="45" spans="1:31" ht="39.75" customHeight="1" x14ac:dyDescent="0.25">
      <c r="A45" s="127"/>
      <c r="B45" s="288"/>
      <c r="C45" s="27"/>
      <c r="D45" s="296" t="s">
        <v>116</v>
      </c>
      <c r="E45" s="272"/>
      <c r="F45" s="272"/>
      <c r="G45" s="273"/>
      <c r="H45" s="51" t="str">
        <f>IFERROR(VLOOKUP($E$19,'TERM 1 SUMMARY'!$C$16:$BT$114,27,FALSE()),"")</f>
        <v/>
      </c>
      <c r="I45" s="51" t="str">
        <f>IFERROR(VLOOKUP($E$19,'TERM 2 SUMMARY'!$C$16:$BT$114,27,FALSE()),"")</f>
        <v/>
      </c>
      <c r="J45" s="51" t="str">
        <f>IFERROR(VLOOKUP($E$19,'TERM 3 SUMMARY'!$C$16:$BU$114,27,FALSE()),"")</f>
        <v/>
      </c>
      <c r="K45" s="46"/>
      <c r="L45" s="274" t="s">
        <v>117</v>
      </c>
      <c r="M45" s="233"/>
      <c r="N45" s="275"/>
      <c r="O45" s="54" t="str">
        <f>IFERROR(VLOOKUP($E$19,'TERM 1 SUMMARY'!$C$16:$BT$114,56,FALSE()),"")</f>
        <v/>
      </c>
      <c r="P45" s="51" t="str">
        <f>IFERROR(VLOOKUP($E$19,'TERM 2 SUMMARY'!$C$16:$BT$114,56,FALSE()),"")</f>
        <v/>
      </c>
      <c r="Q45" s="51" t="str">
        <f>IFERROR(VLOOKUP($E$19,'TERM 3 SUMMARY'!$C$16:$BU$114,56,FALSE()),"")</f>
        <v/>
      </c>
      <c r="R45" s="46"/>
      <c r="S45" s="298"/>
      <c r="T45" s="40"/>
      <c r="U45" s="40"/>
      <c r="V45" s="40"/>
      <c r="W45" s="40"/>
      <c r="X45" s="40"/>
      <c r="Y45" s="40"/>
      <c r="Z45" s="40"/>
      <c r="AA45" s="40"/>
      <c r="AB45" s="40"/>
      <c r="AC45" s="40"/>
      <c r="AD45" s="40"/>
      <c r="AE45" s="40"/>
    </row>
    <row r="46" spans="1:31" ht="30" customHeight="1" x14ac:dyDescent="0.25">
      <c r="A46" s="127"/>
      <c r="B46" s="288"/>
      <c r="C46" s="27"/>
      <c r="D46" s="280" t="s">
        <v>118</v>
      </c>
      <c r="E46" s="272"/>
      <c r="F46" s="272"/>
      <c r="G46" s="273"/>
      <c r="H46" s="51" t="str">
        <f>IFERROR(VLOOKUP($E$19,'TERM 1 SUMMARY'!$C$16:$BT$114,28,FALSE()),"")</f>
        <v/>
      </c>
      <c r="I46" s="51" t="str">
        <f>IFERROR(VLOOKUP($E$19,'TERM 2 SUMMARY'!$C$16:$BT$114,28,FALSE()),"")</f>
        <v/>
      </c>
      <c r="J46" s="51" t="str">
        <f>IFERROR(VLOOKUP($E$19,'TERM 3 SUMMARY'!$C$16:$BU$114,28,FALSE()),"")</f>
        <v/>
      </c>
      <c r="K46" s="46"/>
      <c r="L46" s="283" t="s">
        <v>68</v>
      </c>
      <c r="M46" s="233"/>
      <c r="N46" s="275"/>
      <c r="O46" s="54"/>
      <c r="P46" s="51"/>
      <c r="Q46" s="51"/>
      <c r="R46" s="46"/>
      <c r="S46" s="298"/>
      <c r="T46" s="40"/>
      <c r="U46" s="40"/>
      <c r="V46" s="40"/>
      <c r="W46" s="40"/>
      <c r="X46" s="40"/>
      <c r="Y46" s="40"/>
      <c r="Z46" s="40"/>
      <c r="AA46" s="40"/>
      <c r="AB46" s="40"/>
      <c r="AC46" s="40"/>
      <c r="AD46" s="40"/>
      <c r="AE46" s="40"/>
    </row>
    <row r="47" spans="1:31" ht="30" customHeight="1" x14ac:dyDescent="0.25">
      <c r="A47" s="127"/>
      <c r="B47" s="288"/>
      <c r="C47" s="27"/>
      <c r="D47" s="271" t="s">
        <v>119</v>
      </c>
      <c r="E47" s="272"/>
      <c r="F47" s="272"/>
      <c r="G47" s="273"/>
      <c r="H47" s="51" t="str">
        <f>IFERROR(VLOOKUP($E$19,'TERM 1 SUMMARY'!$C$16:$BT$114,29,FALSE()),"")</f>
        <v/>
      </c>
      <c r="I47" s="51" t="str">
        <f>IFERROR(VLOOKUP($E$19,'TERM 2 SUMMARY'!$C$16:$BT$114,29,FALSE()),"")</f>
        <v/>
      </c>
      <c r="J47" s="51" t="str">
        <f>IFERROR(VLOOKUP($E$19,'TERM 3 SUMMARY'!$C$16:$BU$114,29,FALSE()),"")</f>
        <v/>
      </c>
      <c r="K47" s="46"/>
      <c r="L47" s="274" t="s">
        <v>120</v>
      </c>
      <c r="M47" s="233"/>
      <c r="N47" s="275"/>
      <c r="O47" s="54" t="str">
        <f>IFERROR(VLOOKUP($E$19,'TERM 1 SUMMARY'!$C$16:$BT$114,57,FALSE()),"")</f>
        <v/>
      </c>
      <c r="P47" s="51" t="str">
        <f>IFERROR(VLOOKUP($E$19,'TERM 2 SUMMARY'!$C$16:$BT$114,57,FALSE()),"")</f>
        <v/>
      </c>
      <c r="Q47" s="51" t="str">
        <f>IFERROR(VLOOKUP($E$19,'TERM 3 SUMMARY'!$C$16:$BU$114,57,FALSE()),"")</f>
        <v/>
      </c>
      <c r="R47" s="46"/>
      <c r="S47" s="298"/>
      <c r="T47" s="40"/>
      <c r="U47" s="40"/>
      <c r="V47" s="40"/>
      <c r="W47" s="40"/>
      <c r="X47" s="40"/>
      <c r="Y47" s="40"/>
      <c r="Z47" s="40"/>
      <c r="AA47" s="40"/>
      <c r="AB47" s="40"/>
      <c r="AC47" s="40"/>
      <c r="AD47" s="40"/>
      <c r="AE47" s="40"/>
    </row>
    <row r="48" spans="1:31" ht="30" customHeight="1" x14ac:dyDescent="0.25">
      <c r="A48" s="127"/>
      <c r="B48" s="288"/>
      <c r="C48" s="27"/>
      <c r="D48" s="280" t="s">
        <v>121</v>
      </c>
      <c r="E48" s="272"/>
      <c r="F48" s="272"/>
      <c r="G48" s="273"/>
      <c r="H48" s="51" t="str">
        <f>IFERROR(VLOOKUP($E$19,'TERM 1 SUMMARY'!$C$16:$BT$114,30,FALSE()),"")</f>
        <v/>
      </c>
      <c r="I48" s="51" t="str">
        <f>IFERROR(VLOOKUP($E$19,'TERM 2 SUMMARY'!$C$16:$BT$114,30,FALSE()),"")</f>
        <v/>
      </c>
      <c r="J48" s="51" t="str">
        <f>IFERROR(VLOOKUP($E$19,'TERM 3 SUMMARY'!$C$16:$BU$114,30,FALSE()),"")</f>
        <v/>
      </c>
      <c r="K48" s="46"/>
      <c r="L48" s="274" t="s">
        <v>122</v>
      </c>
      <c r="M48" s="233"/>
      <c r="N48" s="275"/>
      <c r="O48" s="54" t="str">
        <f>IFERROR(VLOOKUP($E$19,'TERM 1 SUMMARY'!$C$16:$BT$114,58,FALSE()),"")</f>
        <v/>
      </c>
      <c r="P48" s="51" t="str">
        <f>IFERROR(VLOOKUP($E$19,'TERM 2 SUMMARY'!$C$16:$BT$114,58,FALSE()),"")</f>
        <v/>
      </c>
      <c r="Q48" s="51" t="str">
        <f>IFERROR(VLOOKUP($E$19,'TERM 3 SUMMARY'!$C$16:$BU$114,58,FALSE()),"")</f>
        <v/>
      </c>
      <c r="R48" s="46"/>
      <c r="S48" s="298"/>
      <c r="T48" s="40"/>
      <c r="U48" s="40"/>
      <c r="V48" s="40"/>
      <c r="W48" s="40"/>
      <c r="X48" s="40"/>
      <c r="Y48" s="40"/>
      <c r="Z48" s="40"/>
      <c r="AA48" s="40"/>
      <c r="AB48" s="40"/>
      <c r="AC48" s="40"/>
      <c r="AD48" s="40"/>
      <c r="AE48" s="40"/>
    </row>
    <row r="49" spans="1:31" ht="39.75" customHeight="1" x14ac:dyDescent="0.25">
      <c r="A49" s="127"/>
      <c r="B49" s="288"/>
      <c r="C49" s="27"/>
      <c r="D49" s="271" t="s">
        <v>123</v>
      </c>
      <c r="E49" s="272"/>
      <c r="F49" s="272"/>
      <c r="G49" s="273"/>
      <c r="H49" s="51" t="str">
        <f>IFERROR(VLOOKUP($E$19,'TERM 1 SUMMARY'!$C$16:$BT$114,31,FALSE()),"")</f>
        <v/>
      </c>
      <c r="I49" s="51" t="str">
        <f>IFERROR(VLOOKUP($E$19,'TERM 2 SUMMARY'!$C$16:$BT$114,31,FALSE()),"")</f>
        <v/>
      </c>
      <c r="J49" s="51" t="str">
        <f>IFERROR(VLOOKUP($E$19,'TERM 3 SUMMARY'!$C$16:$BU$114,31,FALSE()),"")</f>
        <v/>
      </c>
      <c r="K49" s="46"/>
      <c r="L49" s="274" t="s">
        <v>124</v>
      </c>
      <c r="M49" s="233"/>
      <c r="N49" s="275"/>
      <c r="O49" s="54" t="str">
        <f>IFERROR(VLOOKUP($E$19,'TERM 1 SUMMARY'!$C$16:$BT$114,59,FALSE()),"")</f>
        <v/>
      </c>
      <c r="P49" s="51" t="str">
        <f>IFERROR(VLOOKUP($E$19,'TERM 2 SUMMARY'!$C$16:$BT$114,59,FALSE()),"")</f>
        <v/>
      </c>
      <c r="Q49" s="51" t="str">
        <f>IFERROR(VLOOKUP($E$19,'TERM 3 SUMMARY'!$C$16:$BU$114,59,FALSE()),"")</f>
        <v/>
      </c>
      <c r="R49" s="46"/>
      <c r="S49" s="298"/>
      <c r="T49" s="40"/>
      <c r="U49" s="40"/>
      <c r="V49" s="40"/>
      <c r="W49" s="40"/>
      <c r="X49" s="40"/>
      <c r="Y49" s="40"/>
      <c r="Z49" s="40"/>
      <c r="AA49" s="40"/>
      <c r="AB49" s="40"/>
      <c r="AC49" s="40"/>
      <c r="AD49" s="40"/>
      <c r="AE49" s="40"/>
    </row>
    <row r="50" spans="1:31" ht="30" customHeight="1" x14ac:dyDescent="0.25">
      <c r="A50" s="127"/>
      <c r="B50" s="288"/>
      <c r="C50" s="27"/>
      <c r="D50" s="271" t="s">
        <v>125</v>
      </c>
      <c r="E50" s="272"/>
      <c r="F50" s="272"/>
      <c r="G50" s="273"/>
      <c r="H50" s="51" t="str">
        <f>IFERROR(VLOOKUP($E$19,'TERM 1 SUMMARY'!$C$16:$BT$114,32,FALSE()),"")</f>
        <v/>
      </c>
      <c r="I50" s="51" t="str">
        <f>IFERROR(VLOOKUP($E$19,'TERM 2 SUMMARY'!$C$16:$BT$114,32,FALSE()),"")</f>
        <v/>
      </c>
      <c r="J50" s="51" t="str">
        <f>IFERROR(VLOOKUP($E$19,'TERM 3 SUMMARY'!$C$16:$BU$114,32,FALSE()),"")</f>
        <v/>
      </c>
      <c r="K50" s="46"/>
      <c r="L50" s="283" t="s">
        <v>69</v>
      </c>
      <c r="M50" s="233"/>
      <c r="N50" s="275"/>
      <c r="O50" s="54"/>
      <c r="P50" s="51"/>
      <c r="Q50" s="51"/>
      <c r="R50" s="46"/>
      <c r="S50" s="298"/>
      <c r="T50" s="40"/>
      <c r="U50" s="40"/>
      <c r="V50" s="40"/>
      <c r="W50" s="40"/>
      <c r="X50" s="40"/>
      <c r="Y50" s="40"/>
      <c r="Z50" s="40"/>
      <c r="AA50" s="40"/>
      <c r="AB50" s="40"/>
      <c r="AC50" s="40"/>
      <c r="AD50" s="40"/>
      <c r="AE50" s="40"/>
    </row>
    <row r="51" spans="1:31" ht="30" customHeight="1" x14ac:dyDescent="0.25">
      <c r="A51" s="127"/>
      <c r="B51" s="288"/>
      <c r="C51" s="27"/>
      <c r="D51" s="271" t="s">
        <v>126</v>
      </c>
      <c r="E51" s="272"/>
      <c r="F51" s="272"/>
      <c r="G51" s="273"/>
      <c r="H51" s="51" t="str">
        <f>IFERROR(VLOOKUP($E$19,'TERM 1 SUMMARY'!$C$16:$BT$114,33,FALSE()),"")</f>
        <v/>
      </c>
      <c r="I51" s="51" t="str">
        <f>IFERROR(VLOOKUP($E$19,'TERM 2 SUMMARY'!$C$16:$BT$114,33,FALSE()),"")</f>
        <v/>
      </c>
      <c r="J51" s="51" t="str">
        <f>IFERROR(VLOOKUP($E$19,'TERM 3 SUMMARY'!$C$16:$BU$114,33,FALSE()),"")</f>
        <v/>
      </c>
      <c r="K51" s="46"/>
      <c r="L51" s="274" t="s">
        <v>127</v>
      </c>
      <c r="M51" s="233"/>
      <c r="N51" s="275"/>
      <c r="O51" s="54" t="str">
        <f>IFERROR(VLOOKUP($E$19,'TERM 1 SUMMARY'!$C$16:$BT$114,60,FALSE()),"")</f>
        <v/>
      </c>
      <c r="P51" s="51" t="str">
        <f>IFERROR(VLOOKUP($E$19,'TERM 2 SUMMARY'!$C$16:$BT$114,60,FALSE()),"")</f>
        <v/>
      </c>
      <c r="Q51" s="51" t="str">
        <f>IFERROR(VLOOKUP($E$19,'TERM 3 SUMMARY'!$C$16:$BU$114,60,FALSE()),"")</f>
        <v/>
      </c>
      <c r="R51" s="46"/>
      <c r="S51" s="298"/>
      <c r="T51" s="40"/>
      <c r="U51" s="40"/>
      <c r="V51" s="40"/>
      <c r="W51" s="40"/>
      <c r="X51" s="40"/>
      <c r="Y51" s="40"/>
      <c r="Z51" s="40"/>
      <c r="AA51" s="40"/>
      <c r="AB51" s="40"/>
      <c r="AC51" s="40"/>
      <c r="AD51" s="40"/>
      <c r="AE51" s="40"/>
    </row>
    <row r="52" spans="1:31" ht="30" customHeight="1" x14ac:dyDescent="0.25">
      <c r="A52" s="127"/>
      <c r="B52" s="288"/>
      <c r="C52" s="27"/>
      <c r="D52" s="271" t="s">
        <v>128</v>
      </c>
      <c r="E52" s="272"/>
      <c r="F52" s="272"/>
      <c r="G52" s="273"/>
      <c r="H52" s="51" t="str">
        <f>IFERROR(VLOOKUP($E$19,'TERM 1 SUMMARY'!$C$16:$BT$114,34,FALSE()),"")</f>
        <v/>
      </c>
      <c r="I52" s="51" t="str">
        <f>IFERROR(VLOOKUP($E$19,'TERM 2 SUMMARY'!$C$16:$BT$114,34,FALSE()),"")</f>
        <v/>
      </c>
      <c r="J52" s="51" t="str">
        <f>IFERROR(VLOOKUP($E$19,'TERM 3 SUMMARY'!$C$16:$BU$114,34,FALSE()),"")</f>
        <v/>
      </c>
      <c r="K52" s="46"/>
      <c r="L52" s="274" t="s">
        <v>129</v>
      </c>
      <c r="M52" s="233"/>
      <c r="N52" s="275"/>
      <c r="O52" s="54" t="str">
        <f>IFERROR(VLOOKUP($E$19,'TERM 1 SUMMARY'!$C$16:$BT$114,61,FALSE()),"")</f>
        <v/>
      </c>
      <c r="P52" s="51" t="str">
        <f>IFERROR(VLOOKUP($E$19,'TERM 2 SUMMARY'!$C$16:$BT$114,61,FALSE()),"")</f>
        <v/>
      </c>
      <c r="Q52" s="51" t="str">
        <f>IFERROR(VLOOKUP($E$19,'TERM 3 SUMMARY'!$C$16:$BU$114,61,FALSE()),"")</f>
        <v/>
      </c>
      <c r="R52" s="46"/>
      <c r="S52" s="298"/>
      <c r="T52" s="40"/>
      <c r="U52" s="40"/>
      <c r="V52" s="40"/>
      <c r="W52" s="40"/>
      <c r="X52" s="40"/>
      <c r="Y52" s="40"/>
      <c r="Z52" s="40"/>
      <c r="AA52" s="40"/>
      <c r="AB52" s="40"/>
      <c r="AC52" s="40"/>
      <c r="AD52" s="40"/>
      <c r="AE52" s="40"/>
    </row>
    <row r="53" spans="1:31" ht="30" customHeight="1" x14ac:dyDescent="0.25">
      <c r="A53" s="127"/>
      <c r="B53" s="288"/>
      <c r="C53" s="27"/>
      <c r="D53" s="280" t="s">
        <v>130</v>
      </c>
      <c r="E53" s="272"/>
      <c r="F53" s="272"/>
      <c r="G53" s="273"/>
      <c r="H53" s="51" t="str">
        <f>IFERROR(VLOOKUP($E$19,'TERM 1 SUMMARY'!$C$16:$BT$114,35,FALSE()),"")</f>
        <v/>
      </c>
      <c r="I53" s="51" t="str">
        <f>IFERROR(VLOOKUP($E$19,'TERM 2 SUMMARY'!$C$16:$BT$114,35,FALSE()),"")</f>
        <v/>
      </c>
      <c r="J53" s="51" t="str">
        <f>IFERROR(VLOOKUP($E$19,'TERM 3 SUMMARY'!$C$16:$BU$114,35,FALSE()),"")</f>
        <v/>
      </c>
      <c r="K53" s="46"/>
      <c r="L53" s="281" t="s">
        <v>64</v>
      </c>
      <c r="M53" s="233"/>
      <c r="N53" s="275"/>
      <c r="O53" s="54"/>
      <c r="P53" s="51"/>
      <c r="Q53" s="51"/>
      <c r="R53" s="46"/>
      <c r="S53" s="298"/>
      <c r="T53" s="40"/>
      <c r="U53" s="40"/>
      <c r="V53" s="40"/>
      <c r="W53" s="40"/>
      <c r="X53" s="40"/>
      <c r="Y53" s="40"/>
      <c r="Z53" s="40"/>
      <c r="AA53" s="40"/>
      <c r="AB53" s="40"/>
      <c r="AC53" s="40"/>
      <c r="AD53" s="40"/>
      <c r="AE53" s="40"/>
    </row>
    <row r="54" spans="1:31" ht="39.75" customHeight="1" x14ac:dyDescent="0.25">
      <c r="A54" s="127"/>
      <c r="B54" s="288"/>
      <c r="C54" s="27"/>
      <c r="D54" s="280" t="s">
        <v>131</v>
      </c>
      <c r="E54" s="272"/>
      <c r="F54" s="272"/>
      <c r="G54" s="273"/>
      <c r="H54" s="51" t="str">
        <f>IFERROR(VLOOKUP($E$19,'TERM 1 SUMMARY'!$C$16:$BT$114,36,FALSE()),"")</f>
        <v/>
      </c>
      <c r="I54" s="51" t="str">
        <f>IFERROR(VLOOKUP($E$19,'TERM 2 SUMMARY'!$C$16:$BT$114,36,FALSE()),"")</f>
        <v/>
      </c>
      <c r="J54" s="51" t="str">
        <f>IFERROR(VLOOKUP($E$19,'TERM 3 SUMMARY'!$C$16:$BU$114,36,FALSE()),"")</f>
        <v/>
      </c>
      <c r="K54" s="46"/>
      <c r="L54" s="274" t="s">
        <v>132</v>
      </c>
      <c r="M54" s="233"/>
      <c r="N54" s="275"/>
      <c r="O54" s="54" t="str">
        <f>IFERROR(VLOOKUP($E$19,'TERM 1 SUMMARY'!$C$16:$BT$114,62,FALSE()),"")</f>
        <v/>
      </c>
      <c r="P54" s="51" t="str">
        <f>IFERROR(VLOOKUP($E$19,'TERM 2 SUMMARY'!$C$16:$BT$114,62,FALSE()),"")</f>
        <v/>
      </c>
      <c r="Q54" s="51" t="str">
        <f>IFERROR(VLOOKUP($E$19,'TERM 3 SUMMARY'!$C$16:$BU$114,62,FALSE()),"")</f>
        <v/>
      </c>
      <c r="R54" s="46"/>
      <c r="S54" s="298"/>
      <c r="T54" s="40"/>
      <c r="U54" s="40"/>
      <c r="V54" s="40"/>
      <c r="W54" s="40"/>
      <c r="X54" s="40"/>
      <c r="Y54" s="40"/>
      <c r="Z54" s="40"/>
      <c r="AA54" s="40"/>
      <c r="AB54" s="40"/>
      <c r="AC54" s="40"/>
      <c r="AD54" s="40"/>
      <c r="AE54" s="40"/>
    </row>
    <row r="55" spans="1:31" ht="30" customHeight="1" x14ac:dyDescent="0.25">
      <c r="A55" s="127"/>
      <c r="B55" s="288"/>
      <c r="C55" s="27"/>
      <c r="D55" s="280" t="s">
        <v>133</v>
      </c>
      <c r="E55" s="272"/>
      <c r="F55" s="272"/>
      <c r="G55" s="273"/>
      <c r="H55" s="51" t="str">
        <f>IFERROR(VLOOKUP($E$19,'TERM 1 SUMMARY'!$C$16:$BT$114,37,FALSE()),"")</f>
        <v/>
      </c>
      <c r="I55" s="51" t="str">
        <f>IFERROR(VLOOKUP($E$19,'TERM 2 SUMMARY'!$C$16:$BT$114,37,FALSE()),"")</f>
        <v/>
      </c>
      <c r="J55" s="51" t="str">
        <f>IFERROR(VLOOKUP($E$19,'TERM 3 SUMMARY'!$C$16:$BU$114,37,FALSE()),"")</f>
        <v/>
      </c>
      <c r="K55" s="46"/>
      <c r="L55" s="274" t="s">
        <v>134</v>
      </c>
      <c r="M55" s="233"/>
      <c r="N55" s="275"/>
      <c r="O55" s="54" t="str">
        <f>IFERROR(VLOOKUP($E$19,'TERM 1 SUMMARY'!$C$16:$BT$114,63,FALSE()),"")</f>
        <v/>
      </c>
      <c r="P55" s="51" t="str">
        <f>IFERROR(VLOOKUP($E$19,'TERM 2 SUMMARY'!$C$16:$BT$114,63,FALSE()),"")</f>
        <v/>
      </c>
      <c r="Q55" s="51" t="str">
        <f>IFERROR(VLOOKUP($E$19,'TERM 3 SUMMARY'!$C$16:$BU$114,63,FALSE()),"")</f>
        <v/>
      </c>
      <c r="R55" s="46"/>
      <c r="S55" s="298"/>
      <c r="T55" s="40"/>
      <c r="U55" s="40"/>
      <c r="V55" s="40"/>
      <c r="W55" s="40"/>
      <c r="X55" s="40"/>
      <c r="Y55" s="40"/>
      <c r="Z55" s="40"/>
      <c r="AA55" s="40"/>
      <c r="AB55" s="40"/>
      <c r="AC55" s="40"/>
      <c r="AD55" s="40"/>
      <c r="AE55" s="40"/>
    </row>
    <row r="56" spans="1:31" ht="30" customHeight="1" x14ac:dyDescent="0.25">
      <c r="A56" s="127"/>
      <c r="B56" s="288"/>
      <c r="C56" s="27"/>
      <c r="D56" s="280" t="s">
        <v>135</v>
      </c>
      <c r="E56" s="272"/>
      <c r="F56" s="272"/>
      <c r="G56" s="273"/>
      <c r="H56" s="51" t="str">
        <f>IFERROR(VLOOKUP($E$19,'TERM 1 SUMMARY'!$C$16:$BT$114,38,FALSE()),"")</f>
        <v/>
      </c>
      <c r="I56" s="51" t="str">
        <f>IFERROR(VLOOKUP($E$19,'TERM 2 SUMMARY'!$C$16:$BT$114,38,FALSE()),"")</f>
        <v/>
      </c>
      <c r="J56" s="51" t="str">
        <f>IFERROR(VLOOKUP($E$19,'TERM 3 SUMMARY'!$C$16:$BU$114,38,FALSE()),"")</f>
        <v/>
      </c>
      <c r="K56" s="46"/>
      <c r="L56" s="281" t="s">
        <v>65</v>
      </c>
      <c r="M56" s="233"/>
      <c r="N56" s="275"/>
      <c r="O56" s="54"/>
      <c r="P56" s="51"/>
      <c r="Q56" s="51"/>
      <c r="R56" s="46"/>
      <c r="S56" s="298"/>
      <c r="T56" s="40"/>
      <c r="U56" s="40"/>
      <c r="V56" s="40"/>
      <c r="W56" s="40"/>
      <c r="X56" s="40"/>
      <c r="Y56" s="40"/>
      <c r="Z56" s="40"/>
      <c r="AA56" s="40"/>
      <c r="AB56" s="40"/>
      <c r="AC56" s="40"/>
      <c r="AD56" s="40"/>
      <c r="AE56" s="40"/>
    </row>
    <row r="57" spans="1:31" ht="39.75" customHeight="1" x14ac:dyDescent="0.25">
      <c r="A57" s="127"/>
      <c r="B57" s="288"/>
      <c r="C57" s="27"/>
      <c r="D57" s="271" t="s">
        <v>136</v>
      </c>
      <c r="E57" s="272"/>
      <c r="F57" s="272"/>
      <c r="G57" s="273"/>
      <c r="H57" s="51" t="str">
        <f>IFERROR(VLOOKUP($E$19,'TERM 1 SUMMARY'!$C$16:$BT$114,39,FALSE()),"")</f>
        <v/>
      </c>
      <c r="I57" s="51" t="str">
        <f>IFERROR(VLOOKUP($E$19,'TERM 2 SUMMARY'!$C$16:$BT$114,39,FALSE()),"")</f>
        <v/>
      </c>
      <c r="J57" s="51" t="str">
        <f>IFERROR(VLOOKUP($E$19,'TERM 3 SUMMARY'!$C$16:$BU$114,39,FALSE()),"")</f>
        <v/>
      </c>
      <c r="K57" s="46"/>
      <c r="L57" s="274" t="s">
        <v>137</v>
      </c>
      <c r="M57" s="233"/>
      <c r="N57" s="275"/>
      <c r="O57" s="54" t="str">
        <f>IFERROR(VLOOKUP($E$19,'TERM 1 SUMMARY'!$C$16:$BT$114,64,FALSE()),"")</f>
        <v/>
      </c>
      <c r="P57" s="51" t="str">
        <f>IFERROR(VLOOKUP($E$19,'TERM 2 SUMMARY'!$C$16:$BT$114,64,FALSE()),"")</f>
        <v/>
      </c>
      <c r="Q57" s="51" t="str">
        <f>IFERROR(VLOOKUP($E$19,'TERM 3 SUMMARY'!$C$16:$BU$114,64,FALSE()),"")</f>
        <v/>
      </c>
      <c r="R57" s="46"/>
      <c r="S57" s="298"/>
      <c r="T57" s="40"/>
      <c r="U57" s="40"/>
      <c r="V57" s="40"/>
      <c r="W57" s="40"/>
      <c r="X57" s="40"/>
      <c r="Y57" s="40"/>
      <c r="Z57" s="40"/>
      <c r="AA57" s="40"/>
      <c r="AB57" s="40"/>
      <c r="AC57" s="40"/>
      <c r="AD57" s="40"/>
      <c r="AE57" s="40"/>
    </row>
    <row r="58" spans="1:31" ht="30" customHeight="1" x14ac:dyDescent="0.25">
      <c r="A58" s="127"/>
      <c r="B58" s="288"/>
      <c r="C58" s="27"/>
      <c r="D58" s="271" t="s">
        <v>138</v>
      </c>
      <c r="E58" s="272"/>
      <c r="F58" s="272"/>
      <c r="G58" s="273"/>
      <c r="H58" s="51" t="str">
        <f>IFERROR(VLOOKUP($E$19,'TERM 1 SUMMARY'!$C$16:$BT$114,40,FALSE()),"")</f>
        <v/>
      </c>
      <c r="I58" s="51" t="str">
        <f>IFERROR(VLOOKUP($E$19,'TERM 2 SUMMARY'!$C$16:$BT$114,40,FALSE()),"")</f>
        <v/>
      </c>
      <c r="J58" s="51" t="str">
        <f>IFERROR(VLOOKUP($E$19,'TERM 3 SUMMARY'!$C$16:$BU$114,40,FALSE()),"")</f>
        <v/>
      </c>
      <c r="K58" s="46"/>
      <c r="L58" s="274" t="s">
        <v>139</v>
      </c>
      <c r="M58" s="233"/>
      <c r="N58" s="275"/>
      <c r="O58" s="54" t="str">
        <f>IFERROR(VLOOKUP($E$19,'TERM 1 SUMMARY'!$C$16:$BT$114,65,FALSE()),"")</f>
        <v/>
      </c>
      <c r="P58" s="51" t="str">
        <f>IFERROR(VLOOKUP($E$19,'TERM 2 SUMMARY'!$C$16:$BT$114,65,FALSE()),"")</f>
        <v/>
      </c>
      <c r="Q58" s="51" t="str">
        <f>IFERROR(VLOOKUP($E$19,'TERM 3 SUMMARY'!$C$16:$BU$114,65,FALSE()),"")</f>
        <v/>
      </c>
      <c r="R58" s="46"/>
      <c r="S58" s="298"/>
      <c r="T58" s="40"/>
      <c r="U58" s="40"/>
      <c r="V58" s="40"/>
      <c r="W58" s="40"/>
      <c r="X58" s="40"/>
      <c r="Y58" s="40"/>
      <c r="Z58" s="40"/>
      <c r="AA58" s="40"/>
      <c r="AB58" s="40"/>
      <c r="AC58" s="40"/>
      <c r="AD58" s="40"/>
      <c r="AE58" s="40"/>
    </row>
    <row r="59" spans="1:31" ht="49.5" customHeight="1" x14ac:dyDescent="0.25">
      <c r="A59" s="127"/>
      <c r="B59" s="288"/>
      <c r="C59" s="27"/>
      <c r="D59" s="271" t="s">
        <v>140</v>
      </c>
      <c r="E59" s="272"/>
      <c r="F59" s="272"/>
      <c r="G59" s="273"/>
      <c r="H59" s="51" t="str">
        <f>IFERROR(VLOOKUP($E$19,'TERM 1 SUMMARY'!$C$16:$BT$114,41,FALSE()),"")</f>
        <v/>
      </c>
      <c r="I59" s="51" t="str">
        <f>IFERROR(VLOOKUP($E$19,'TERM 2 SUMMARY'!$C$16:$BT$114,41,FALSE()),"")</f>
        <v/>
      </c>
      <c r="J59" s="51" t="str">
        <f>IFERROR(VLOOKUP($E$19,'TERM 3 SUMMARY'!$C$16:$BU$114,41,FALSE()),"")</f>
        <v/>
      </c>
      <c r="K59" s="46"/>
      <c r="L59" s="274" t="s">
        <v>141</v>
      </c>
      <c r="M59" s="233"/>
      <c r="N59" s="275"/>
      <c r="O59" s="54" t="str">
        <f>IFERROR(VLOOKUP($E$19,'TERM 1 SUMMARY'!$C$16:$BT$114,66,FALSE()),"")</f>
        <v/>
      </c>
      <c r="P59" s="51" t="str">
        <f>IFERROR(VLOOKUP($E$19,'TERM 2 SUMMARY'!$C$16:$BT$114,66,FALSE()),"")</f>
        <v/>
      </c>
      <c r="Q59" s="51" t="str">
        <f>IFERROR(VLOOKUP($E$19,'TERM 3 SUMMARY'!$C$16:$BU$114,66,FALSE()),"")</f>
        <v/>
      </c>
      <c r="R59" s="46"/>
      <c r="S59" s="298"/>
      <c r="T59" s="40"/>
      <c r="U59" s="40"/>
      <c r="V59" s="40"/>
      <c r="W59" s="40"/>
      <c r="X59" s="40"/>
      <c r="Y59" s="40"/>
      <c r="Z59" s="40"/>
      <c r="AA59" s="40"/>
      <c r="AB59" s="40"/>
      <c r="AC59" s="40"/>
      <c r="AD59" s="40"/>
      <c r="AE59" s="40"/>
    </row>
    <row r="60" spans="1:31" ht="30" customHeight="1" x14ac:dyDescent="0.25">
      <c r="A60" s="127"/>
      <c r="B60" s="288"/>
      <c r="C60" s="27"/>
      <c r="D60" s="271" t="s">
        <v>142</v>
      </c>
      <c r="E60" s="272"/>
      <c r="F60" s="272"/>
      <c r="G60" s="273"/>
      <c r="H60" s="51" t="str">
        <f>IFERROR(VLOOKUP($E$19,'TERM 1 SUMMARY'!$C$16:$BT$114,42,FALSE()),"")</f>
        <v/>
      </c>
      <c r="I60" s="51" t="str">
        <f>IFERROR(VLOOKUP($E$19,'TERM 2 SUMMARY'!$C$16:$BT$114,42,FALSE()),"")</f>
        <v/>
      </c>
      <c r="J60" s="51" t="str">
        <f>IFERROR(VLOOKUP($E$19,'TERM 3 SUMMARY'!$C$16:$BU$114,42,FALSE()),"")</f>
        <v/>
      </c>
      <c r="K60" s="46"/>
      <c r="L60" s="281" t="s">
        <v>66</v>
      </c>
      <c r="M60" s="233"/>
      <c r="N60" s="275"/>
      <c r="O60" s="54"/>
      <c r="P60" s="51"/>
      <c r="Q60" s="51"/>
      <c r="R60" s="46"/>
      <c r="S60" s="298"/>
      <c r="T60" s="40"/>
      <c r="U60" s="40"/>
      <c r="V60" s="40"/>
      <c r="W60" s="40"/>
      <c r="X60" s="40"/>
      <c r="Y60" s="40"/>
      <c r="Z60" s="40"/>
      <c r="AA60" s="40"/>
      <c r="AB60" s="40"/>
      <c r="AC60" s="40"/>
      <c r="AD60" s="40"/>
      <c r="AE60" s="40"/>
    </row>
    <row r="61" spans="1:31" ht="39.75" customHeight="1" x14ac:dyDescent="0.25">
      <c r="A61" s="127"/>
      <c r="B61" s="288"/>
      <c r="C61" s="27"/>
      <c r="D61" s="271" t="s">
        <v>143</v>
      </c>
      <c r="E61" s="272"/>
      <c r="F61" s="272"/>
      <c r="G61" s="273"/>
      <c r="H61" s="51" t="str">
        <f>IFERROR(VLOOKUP($E$19,'TERM 1 SUMMARY'!$C$16:$BT$114,43,FALSE()),"")</f>
        <v/>
      </c>
      <c r="I61" s="51" t="str">
        <f>IFERROR(VLOOKUP($E$19,'TERM 2 SUMMARY'!$C$16:$BT$114,43,FALSE()),"")</f>
        <v/>
      </c>
      <c r="J61" s="51" t="str">
        <f>IFERROR(VLOOKUP($E$19,'TERM 3 SUMMARY'!$C$16:$BU$114,43,FALSE()),"")</f>
        <v/>
      </c>
      <c r="K61" s="46"/>
      <c r="L61" s="274" t="s">
        <v>144</v>
      </c>
      <c r="M61" s="233"/>
      <c r="N61" s="275"/>
      <c r="O61" s="54" t="str">
        <f>IFERROR(VLOOKUP($E$19,'TERM 1 SUMMARY'!$C$16:$BT$114,67,FALSE()),"")</f>
        <v/>
      </c>
      <c r="P61" s="51" t="str">
        <f>IFERROR(VLOOKUP($E$19,'TERM 2 SUMMARY'!$C$16:$BT$114,67,FALSE()),"")</f>
        <v/>
      </c>
      <c r="Q61" s="51" t="str">
        <f>IFERROR(VLOOKUP($E$19,'TERM 3 SUMMARY'!$C$16:$BU$114,67,FALSE()),"")</f>
        <v/>
      </c>
      <c r="R61" s="46"/>
      <c r="S61" s="298"/>
      <c r="T61" s="40"/>
      <c r="U61" s="40"/>
      <c r="V61" s="40"/>
      <c r="W61" s="40"/>
      <c r="X61" s="40"/>
      <c r="Y61" s="40"/>
      <c r="Z61" s="40"/>
      <c r="AA61" s="40"/>
      <c r="AB61" s="40"/>
      <c r="AC61" s="40"/>
      <c r="AD61" s="40"/>
      <c r="AE61" s="40"/>
    </row>
    <row r="62" spans="1:31" ht="30" customHeight="1" x14ac:dyDescent="0.25">
      <c r="A62" s="127"/>
      <c r="B62" s="288"/>
      <c r="C62" s="27"/>
      <c r="D62" s="55"/>
      <c r="E62" s="55"/>
      <c r="F62" s="55"/>
      <c r="G62" s="55"/>
      <c r="H62" s="55"/>
      <c r="I62" s="55"/>
      <c r="J62" s="55"/>
      <c r="K62" s="46"/>
      <c r="L62" s="274" t="s">
        <v>145</v>
      </c>
      <c r="M62" s="233"/>
      <c r="N62" s="275"/>
      <c r="O62" s="54" t="str">
        <f>IFERROR(VLOOKUP($E$19,'TERM 1 SUMMARY'!$C$16:$BT$114,68,FALSE()),"")</f>
        <v/>
      </c>
      <c r="P62" s="51" t="str">
        <f>IFERROR(VLOOKUP($E$19,'TERM 2 SUMMARY'!$C$16:$BT$114,68,FALSE()),"")</f>
        <v/>
      </c>
      <c r="Q62" s="51" t="str">
        <f>IFERROR(VLOOKUP($E$19,'TERM 3 SUMMARY'!$C$16:$BU$114,68,FALSE()),"")</f>
        <v/>
      </c>
      <c r="R62" s="46"/>
      <c r="S62" s="298"/>
      <c r="T62" s="40"/>
      <c r="U62" s="40"/>
      <c r="V62" s="40"/>
      <c r="W62" s="40"/>
      <c r="X62" s="40"/>
      <c r="Y62" s="40"/>
      <c r="Z62" s="40"/>
      <c r="AA62" s="40"/>
      <c r="AB62" s="40"/>
      <c r="AC62" s="40"/>
      <c r="AD62" s="40"/>
      <c r="AE62" s="40"/>
    </row>
    <row r="63" spans="1:31" ht="30" customHeight="1" x14ac:dyDescent="0.25">
      <c r="A63" s="127"/>
      <c r="B63" s="288"/>
      <c r="C63" s="27"/>
      <c r="D63" s="55"/>
      <c r="E63" s="55"/>
      <c r="F63" s="55"/>
      <c r="G63" s="55"/>
      <c r="H63" s="55"/>
      <c r="I63" s="55"/>
      <c r="J63" s="55"/>
      <c r="K63" s="46"/>
      <c r="L63" s="274" t="s">
        <v>146</v>
      </c>
      <c r="M63" s="233"/>
      <c r="N63" s="275"/>
      <c r="O63" s="54" t="str">
        <f>IFERROR(VLOOKUP($E$19,'TERM 1 SUMMARY'!$C$16:$BT$114,69,FALSE()),"")</f>
        <v/>
      </c>
      <c r="P63" s="51" t="str">
        <f>IFERROR(VLOOKUP($E$19,'TERM 2 SUMMARY'!$C$16:$BT$114,69,FALSE()),"")</f>
        <v/>
      </c>
      <c r="Q63" s="51" t="str">
        <f>IFERROR(VLOOKUP($E$19,'TERM 3 SUMMARY'!$C$16:$BU$114,69,FALSE()),"")</f>
        <v/>
      </c>
      <c r="R63" s="46"/>
      <c r="S63" s="298"/>
      <c r="T63" s="40"/>
      <c r="U63" s="40"/>
      <c r="V63" s="40"/>
      <c r="W63" s="40"/>
      <c r="X63" s="40"/>
      <c r="Y63" s="40"/>
      <c r="Z63" s="40"/>
      <c r="AA63" s="40"/>
      <c r="AB63" s="40"/>
      <c r="AC63" s="40"/>
      <c r="AD63" s="40"/>
      <c r="AE63" s="40"/>
    </row>
    <row r="64" spans="1:31" ht="30" customHeight="1" x14ac:dyDescent="0.25">
      <c r="A64" s="127"/>
      <c r="B64" s="288"/>
      <c r="C64" s="27"/>
      <c r="D64" s="55"/>
      <c r="E64" s="55"/>
      <c r="F64" s="55"/>
      <c r="G64" s="55"/>
      <c r="H64" s="55"/>
      <c r="I64" s="55"/>
      <c r="J64" s="55"/>
      <c r="K64" s="46"/>
      <c r="L64" s="274" t="s">
        <v>147</v>
      </c>
      <c r="M64" s="233"/>
      <c r="N64" s="275"/>
      <c r="O64" s="54" t="str">
        <f>IFERROR(VLOOKUP($E$19,'TERM 1 SUMMARY'!$C$16:$BT$114,70,FALSE()),"")</f>
        <v/>
      </c>
      <c r="P64" s="51" t="str">
        <f>IFERROR(VLOOKUP($E$19,'TERM 2 SUMMARY'!$C$16:$BT$114,70,FALSE()),"")</f>
        <v/>
      </c>
      <c r="Q64" s="51" t="str">
        <f>IFERROR(VLOOKUP($E$19,'TERM 3 SUMMARY'!$C$16:$BU$114,70,FALSE()),"")</f>
        <v/>
      </c>
      <c r="R64" s="46"/>
      <c r="S64" s="298"/>
      <c r="T64" s="40"/>
      <c r="U64" s="40"/>
      <c r="V64" s="40"/>
      <c r="W64" s="40"/>
      <c r="X64" s="40"/>
      <c r="Y64" s="40"/>
      <c r="Z64" s="40"/>
      <c r="AA64" s="40"/>
      <c r="AB64" s="40"/>
      <c r="AC64" s="40"/>
      <c r="AD64" s="40"/>
      <c r="AE64" s="40"/>
    </row>
    <row r="65" spans="1:31" ht="30" customHeight="1" x14ac:dyDescent="0.25">
      <c r="A65" s="127"/>
      <c r="B65" s="288"/>
      <c r="C65" s="27"/>
      <c r="D65" s="56"/>
      <c r="E65" s="56"/>
      <c r="F65" s="56"/>
      <c r="G65" s="56"/>
      <c r="H65" s="56"/>
      <c r="I65" s="56"/>
      <c r="J65" s="56"/>
      <c r="K65" s="46"/>
      <c r="L65" s="274" t="s">
        <v>148</v>
      </c>
      <c r="M65" s="233"/>
      <c r="N65" s="275"/>
      <c r="O65" s="54" t="str">
        <f>IFERROR(VLOOKUP($E$19,'TERM 2 SUMMARY'!$C$16:$BU$114,71,FALSE()),"")</f>
        <v/>
      </c>
      <c r="P65" s="51" t="str">
        <f>IFERROR(VLOOKUP($E$19,'TERM 2 SUMMARY'!$C$16:$BU$114,71,FALSE()),"")</f>
        <v/>
      </c>
      <c r="Q65" s="51" t="str">
        <f>IFERROR(VLOOKUP($E$19,'TERM 3 SUMMARY'!$C$16:$BU$114,71,FALSE()),"")</f>
        <v/>
      </c>
      <c r="R65" s="46"/>
      <c r="S65" s="298"/>
      <c r="T65" s="40"/>
      <c r="U65" s="40"/>
      <c r="V65" s="40"/>
      <c r="W65" s="40"/>
      <c r="X65" s="40"/>
      <c r="Y65" s="40"/>
      <c r="Z65" s="40"/>
      <c r="AA65" s="40"/>
      <c r="AB65" s="40"/>
      <c r="AC65" s="40"/>
      <c r="AD65" s="40"/>
      <c r="AE65" s="40"/>
    </row>
    <row r="66" spans="1:31" ht="15.75" customHeight="1" x14ac:dyDescent="0.25">
      <c r="A66" s="127"/>
      <c r="B66" s="288"/>
      <c r="C66" s="27"/>
      <c r="D66" s="57"/>
      <c r="E66" s="57"/>
      <c r="F66" s="57"/>
      <c r="G66" s="57"/>
      <c r="H66" s="57"/>
      <c r="I66" s="57"/>
      <c r="J66" s="57"/>
      <c r="K66" s="40"/>
      <c r="S66" s="298"/>
      <c r="T66" s="40"/>
      <c r="U66" s="40"/>
      <c r="V66" s="40"/>
      <c r="W66" s="40"/>
      <c r="X66" s="40"/>
      <c r="Y66" s="40"/>
      <c r="Z66" s="40"/>
      <c r="AA66" s="40"/>
      <c r="AB66" s="40"/>
      <c r="AC66" s="40"/>
      <c r="AD66" s="40"/>
      <c r="AE66" s="40"/>
    </row>
    <row r="67" spans="1:31" ht="15.75" customHeight="1" x14ac:dyDescent="0.25">
      <c r="A67" s="127"/>
      <c r="B67" s="288"/>
      <c r="C67" s="27"/>
      <c r="D67" s="57"/>
      <c r="E67" s="57"/>
      <c r="F67" s="57"/>
      <c r="G67" s="57"/>
      <c r="H67" s="57"/>
      <c r="I67" s="57"/>
      <c r="J67" s="57"/>
      <c r="K67" s="40"/>
      <c r="S67" s="298"/>
      <c r="T67" s="40"/>
      <c r="U67" s="40"/>
      <c r="V67" s="40"/>
      <c r="W67" s="40"/>
      <c r="X67" s="40"/>
      <c r="Y67" s="40"/>
      <c r="Z67" s="40"/>
      <c r="AA67" s="40"/>
      <c r="AB67" s="40"/>
      <c r="AC67" s="40"/>
      <c r="AD67" s="40"/>
      <c r="AE67" s="40"/>
    </row>
    <row r="68" spans="1:31" ht="15.75" customHeight="1" thickBot="1" x14ac:dyDescent="0.3">
      <c r="A68" s="127"/>
      <c r="B68" s="289"/>
      <c r="C68" s="58"/>
      <c r="D68" s="291"/>
      <c r="E68" s="292"/>
      <c r="F68" s="292"/>
      <c r="G68" s="292"/>
      <c r="H68" s="292"/>
      <c r="I68" s="292"/>
      <c r="J68" s="292"/>
      <c r="K68" s="292"/>
      <c r="L68" s="292"/>
      <c r="M68" s="292"/>
      <c r="N68" s="292"/>
      <c r="O68" s="292"/>
      <c r="P68" s="292"/>
      <c r="Q68" s="292"/>
      <c r="R68" s="58"/>
      <c r="S68" s="299"/>
      <c r="T68" s="40"/>
      <c r="U68" s="40"/>
      <c r="V68" s="40"/>
      <c r="W68" s="40"/>
      <c r="X68" s="40"/>
      <c r="Y68" s="40"/>
      <c r="Z68" s="40"/>
      <c r="AA68" s="40"/>
      <c r="AB68" s="40"/>
      <c r="AC68" s="40"/>
      <c r="AD68" s="40"/>
      <c r="AE68" s="40"/>
    </row>
    <row r="69" spans="1:31" ht="15.75" customHeight="1" x14ac:dyDescent="0.25">
      <c r="A69" s="127"/>
      <c r="B69" s="27"/>
      <c r="C69" s="27"/>
      <c r="D69" s="57"/>
      <c r="E69" s="27"/>
      <c r="F69" s="27"/>
      <c r="G69" s="27"/>
      <c r="H69" s="27"/>
      <c r="I69" s="27"/>
      <c r="J69" s="27"/>
      <c r="K69" s="27"/>
      <c r="L69" s="27"/>
      <c r="M69" s="27"/>
      <c r="N69" s="27"/>
      <c r="O69" s="27"/>
      <c r="P69" s="27"/>
      <c r="Q69" s="27"/>
      <c r="R69" s="27"/>
      <c r="S69" s="27"/>
      <c r="T69" s="40"/>
      <c r="U69" s="40"/>
      <c r="V69" s="40"/>
      <c r="W69" s="40"/>
      <c r="X69" s="40"/>
      <c r="Y69" s="40"/>
      <c r="Z69" s="40"/>
      <c r="AA69" s="40"/>
      <c r="AB69" s="40"/>
      <c r="AC69" s="40"/>
      <c r="AD69" s="40"/>
      <c r="AE69" s="40"/>
    </row>
    <row r="70" spans="1:31" ht="15.75" customHeight="1" x14ac:dyDescent="0.25">
      <c r="A70" s="127"/>
      <c r="B70" s="27"/>
      <c r="C70" s="27"/>
      <c r="D70" s="57"/>
      <c r="E70" s="27"/>
      <c r="F70" s="27"/>
      <c r="G70" s="27"/>
      <c r="H70" s="27"/>
      <c r="I70" s="27"/>
      <c r="J70" s="27"/>
      <c r="K70" s="27"/>
      <c r="L70" s="27"/>
      <c r="M70" s="27"/>
      <c r="N70" s="27"/>
      <c r="O70" s="27"/>
      <c r="P70" s="27"/>
      <c r="Q70" s="27"/>
      <c r="R70" s="27"/>
      <c r="S70" s="27"/>
      <c r="T70" s="40"/>
      <c r="U70" s="40"/>
      <c r="V70" s="40"/>
      <c r="W70" s="40"/>
      <c r="X70" s="40"/>
      <c r="Y70" s="40"/>
      <c r="Z70" s="40"/>
      <c r="AA70" s="40"/>
      <c r="AB70" s="40"/>
      <c r="AC70" s="40"/>
      <c r="AD70" s="40"/>
      <c r="AE70" s="40"/>
    </row>
    <row r="71" spans="1:31" ht="15" customHeight="1" x14ac:dyDescent="0.25">
      <c r="A71" s="127"/>
      <c r="B71" s="27"/>
      <c r="C71" s="27"/>
      <c r="D71" s="57"/>
      <c r="E71" s="27"/>
      <c r="F71" s="27"/>
      <c r="G71" s="27"/>
      <c r="H71" s="27"/>
      <c r="I71" s="27"/>
      <c r="J71" s="27"/>
      <c r="K71" s="27"/>
      <c r="L71" s="27"/>
      <c r="M71" s="27"/>
      <c r="N71" s="27"/>
      <c r="O71" s="27"/>
      <c r="P71" s="27"/>
      <c r="Q71" s="27"/>
      <c r="R71" s="27"/>
      <c r="S71" s="27"/>
      <c r="T71" s="40"/>
      <c r="U71" s="40"/>
      <c r="V71" s="40"/>
      <c r="W71" s="40"/>
      <c r="X71" s="40"/>
      <c r="Y71" s="40"/>
      <c r="Z71" s="40"/>
      <c r="AA71" s="40"/>
      <c r="AB71" s="40"/>
      <c r="AC71" s="40"/>
      <c r="AD71" s="40"/>
      <c r="AE71" s="40"/>
    </row>
    <row r="72" spans="1:31" ht="15" customHeight="1" x14ac:dyDescent="0.25">
      <c r="A72" s="127"/>
      <c r="B72" s="27"/>
      <c r="C72" s="27"/>
      <c r="D72" s="57"/>
      <c r="E72" s="27"/>
      <c r="F72" s="27"/>
      <c r="G72" s="27"/>
      <c r="H72" s="27"/>
      <c r="I72" s="27"/>
      <c r="J72" s="27"/>
      <c r="K72" s="27"/>
      <c r="L72" s="27"/>
      <c r="M72" s="27"/>
      <c r="N72" s="27"/>
      <c r="O72" s="27"/>
      <c r="P72" s="27"/>
      <c r="Q72" s="27"/>
      <c r="R72" s="27"/>
      <c r="S72" s="27"/>
      <c r="T72" s="40"/>
      <c r="U72" s="40"/>
      <c r="V72" s="40"/>
      <c r="W72" s="40"/>
      <c r="X72" s="40"/>
      <c r="Y72" s="40"/>
      <c r="Z72" s="40"/>
      <c r="AA72" s="40"/>
      <c r="AB72" s="40"/>
      <c r="AC72" s="40"/>
      <c r="AD72" s="40"/>
      <c r="AE72" s="40"/>
    </row>
    <row r="73" spans="1:31" ht="15" customHeight="1" x14ac:dyDescent="0.25">
      <c r="A73" s="127"/>
      <c r="B73" s="27"/>
      <c r="C73" s="27"/>
      <c r="D73" s="57"/>
      <c r="E73" s="27"/>
      <c r="F73" s="27"/>
      <c r="G73" s="27"/>
      <c r="H73" s="27"/>
      <c r="I73" s="27"/>
      <c r="J73" s="27"/>
      <c r="K73" s="27"/>
      <c r="L73" s="27"/>
      <c r="M73" s="27"/>
      <c r="N73" s="27"/>
      <c r="O73" s="27"/>
      <c r="P73" s="27"/>
      <c r="Q73" s="27"/>
      <c r="R73" s="27"/>
      <c r="S73" s="27"/>
      <c r="T73" s="40"/>
      <c r="U73" s="40"/>
      <c r="V73" s="40"/>
      <c r="W73" s="40"/>
      <c r="X73" s="40"/>
      <c r="Y73" s="40"/>
      <c r="Z73" s="40"/>
      <c r="AA73" s="40"/>
      <c r="AB73" s="40"/>
      <c r="AC73" s="40"/>
      <c r="AD73" s="40"/>
      <c r="AE73" s="40"/>
    </row>
    <row r="74" spans="1:31" ht="15" customHeight="1" x14ac:dyDescent="0.25">
      <c r="A74" s="127"/>
      <c r="B74" s="27"/>
      <c r="C74" s="27"/>
      <c r="D74" s="57"/>
      <c r="E74" s="27"/>
      <c r="F74" s="27"/>
      <c r="G74" s="27"/>
      <c r="H74" s="27"/>
      <c r="I74" s="27"/>
      <c r="J74" s="27"/>
      <c r="K74" s="27"/>
      <c r="L74" s="27"/>
      <c r="M74" s="27"/>
      <c r="N74" s="27"/>
      <c r="O74" s="27"/>
      <c r="P74" s="27"/>
      <c r="Q74" s="27"/>
      <c r="R74" s="27"/>
      <c r="S74" s="27"/>
      <c r="T74" s="40"/>
      <c r="U74" s="40"/>
      <c r="V74" s="40"/>
      <c r="W74" s="40"/>
      <c r="X74" s="40"/>
      <c r="Y74" s="40"/>
      <c r="Z74" s="40"/>
      <c r="AA74" s="40"/>
      <c r="AB74" s="40"/>
      <c r="AC74" s="40"/>
      <c r="AD74" s="40"/>
      <c r="AE74" s="40"/>
    </row>
    <row r="75" spans="1:31" ht="15.75" customHeight="1" thickBot="1" x14ac:dyDescent="0.3">
      <c r="A75" s="127"/>
      <c r="B75" s="59"/>
      <c r="C75" s="59"/>
      <c r="D75" s="40"/>
      <c r="E75" s="40"/>
      <c r="F75" s="40"/>
      <c r="G75" s="40"/>
      <c r="H75" s="40"/>
      <c r="I75" s="40"/>
      <c r="J75" s="40"/>
      <c r="K75" s="40"/>
      <c r="L75" s="40"/>
      <c r="M75" s="40"/>
      <c r="N75" s="293"/>
      <c r="O75" s="226"/>
      <c r="P75" s="40"/>
      <c r="Q75" s="40"/>
      <c r="R75" s="40"/>
      <c r="S75" s="40"/>
      <c r="T75" s="40"/>
      <c r="U75" s="40"/>
      <c r="V75" s="40"/>
      <c r="W75" s="40"/>
      <c r="X75" s="40"/>
      <c r="Y75" s="40"/>
      <c r="Z75" s="40"/>
      <c r="AA75" s="40"/>
      <c r="AB75" s="40"/>
      <c r="AC75" s="40"/>
      <c r="AD75" s="40"/>
      <c r="AE75" s="40"/>
    </row>
    <row r="76" spans="1:31" ht="15.75" customHeight="1" x14ac:dyDescent="0.25">
      <c r="A76" s="127"/>
      <c r="B76" s="41"/>
      <c r="C76" s="42"/>
      <c r="D76" s="60"/>
      <c r="E76" s="60"/>
      <c r="F76" s="60"/>
      <c r="G76" s="61"/>
      <c r="H76" s="42"/>
      <c r="I76" s="42"/>
      <c r="J76" s="42"/>
      <c r="K76" s="42"/>
      <c r="L76" s="42"/>
      <c r="M76" s="42"/>
      <c r="N76" s="42"/>
      <c r="O76" s="42"/>
      <c r="P76" s="42"/>
      <c r="Q76" s="42"/>
      <c r="R76" s="42"/>
      <c r="S76" s="44"/>
      <c r="T76" s="40"/>
      <c r="U76" s="132" t="s">
        <v>149</v>
      </c>
      <c r="V76" s="133"/>
      <c r="W76" s="40"/>
      <c r="X76" s="40"/>
      <c r="Y76" s="40"/>
      <c r="Z76" s="40"/>
      <c r="AA76" s="40"/>
      <c r="AB76" s="40"/>
      <c r="AC76" s="40"/>
      <c r="AD76" s="40"/>
      <c r="AE76" s="40"/>
    </row>
    <row r="77" spans="1:31" ht="15.75" customHeight="1" x14ac:dyDescent="0.25">
      <c r="A77" s="127"/>
      <c r="B77" s="62"/>
      <c r="C77" s="40"/>
      <c r="K77" s="40"/>
      <c r="L77" s="63"/>
      <c r="S77" s="64"/>
      <c r="T77" s="40"/>
      <c r="U77" s="294">
        <f>$E$19</f>
        <v>0</v>
      </c>
      <c r="V77" s="225"/>
      <c r="W77" s="40"/>
      <c r="X77" s="40"/>
      <c r="Y77" s="40"/>
      <c r="Z77" s="40"/>
      <c r="AA77" s="40"/>
      <c r="AB77" s="40"/>
      <c r="AC77" s="40"/>
      <c r="AD77" s="40"/>
      <c r="AE77" s="40"/>
    </row>
    <row r="78" spans="1:31" ht="15.75" customHeight="1" x14ac:dyDescent="0.25">
      <c r="A78" s="127"/>
      <c r="B78" s="62"/>
      <c r="C78" s="40"/>
      <c r="D78" s="264" t="s">
        <v>150</v>
      </c>
      <c r="E78" s="226"/>
      <c r="F78" s="226"/>
      <c r="G78" s="226"/>
      <c r="H78" s="226"/>
      <c r="I78" s="226"/>
      <c r="J78" s="226"/>
      <c r="K78" s="40"/>
      <c r="L78" s="40"/>
      <c r="M78" s="264" t="s">
        <v>151</v>
      </c>
      <c r="N78" s="226"/>
      <c r="O78" s="226"/>
      <c r="P78" s="226"/>
      <c r="Q78" s="226"/>
      <c r="S78" s="64"/>
      <c r="T78" s="40"/>
      <c r="U78" s="40"/>
      <c r="V78" s="40"/>
      <c r="W78" s="40"/>
      <c r="X78" s="40"/>
      <c r="Y78" s="40"/>
      <c r="Z78" s="40"/>
      <c r="AA78" s="40"/>
      <c r="AB78" s="40"/>
      <c r="AC78" s="40"/>
      <c r="AD78" s="40"/>
      <c r="AE78" s="40"/>
    </row>
    <row r="79" spans="1:31" ht="15.75" customHeight="1" x14ac:dyDescent="0.3">
      <c r="A79" s="127"/>
      <c r="B79" s="62"/>
      <c r="C79" s="40"/>
      <c r="D79" s="270" t="s">
        <v>152</v>
      </c>
      <c r="E79" s="226"/>
      <c r="F79" s="226"/>
      <c r="G79" s="226"/>
      <c r="H79" s="226"/>
      <c r="I79" s="226"/>
      <c r="J79" s="226"/>
      <c r="K79" s="40"/>
      <c r="L79" s="40"/>
      <c r="M79" s="40"/>
      <c r="N79" s="40"/>
      <c r="O79" s="40"/>
      <c r="P79" s="40"/>
      <c r="Q79" s="40"/>
      <c r="R79" s="40"/>
      <c r="S79" s="64"/>
      <c r="T79" s="40"/>
      <c r="U79" s="66"/>
      <c r="V79" s="40"/>
      <c r="W79" s="40"/>
      <c r="X79" s="40"/>
      <c r="Y79" s="40"/>
      <c r="Z79" s="40"/>
      <c r="AA79" s="40"/>
      <c r="AB79" s="40"/>
      <c r="AC79" s="40"/>
      <c r="AD79" s="40"/>
      <c r="AE79" s="40"/>
    </row>
    <row r="80" spans="1:31" ht="15.75" customHeight="1" thickBot="1" x14ac:dyDescent="0.35">
      <c r="A80" s="127"/>
      <c r="B80" s="62"/>
      <c r="C80" s="40"/>
      <c r="D80" s="270"/>
      <c r="E80" s="226"/>
      <c r="F80" s="226"/>
      <c r="G80" s="226"/>
      <c r="H80" s="226"/>
      <c r="I80" s="226"/>
      <c r="J80" s="226"/>
      <c r="K80" s="40"/>
      <c r="L80" s="40"/>
      <c r="Q80" s="58"/>
      <c r="R80" s="67"/>
      <c r="S80" s="64"/>
      <c r="T80" s="40"/>
      <c r="U80" s="66"/>
      <c r="V80" s="40"/>
      <c r="W80" s="40"/>
      <c r="X80" s="40"/>
      <c r="Y80" s="40"/>
      <c r="Z80" s="40"/>
      <c r="AA80" s="40"/>
      <c r="AB80" s="40"/>
      <c r="AC80" s="40"/>
      <c r="AD80" s="40"/>
      <c r="AE80" s="40"/>
    </row>
    <row r="81" spans="1:31" ht="15.75" customHeight="1" x14ac:dyDescent="0.25">
      <c r="A81" s="127"/>
      <c r="B81" s="62"/>
      <c r="C81" s="64"/>
      <c r="D81" s="251" t="s">
        <v>153</v>
      </c>
      <c r="E81" s="252"/>
      <c r="F81" s="252"/>
      <c r="G81" s="252"/>
      <c r="H81" s="252"/>
      <c r="I81" s="252"/>
      <c r="J81" s="253"/>
      <c r="K81" s="40"/>
      <c r="L81" s="40"/>
      <c r="M81" s="254" t="s">
        <v>154</v>
      </c>
      <c r="N81" s="256" t="s">
        <v>155</v>
      </c>
      <c r="O81" s="258" t="s">
        <v>156</v>
      </c>
      <c r="P81" s="284" t="s">
        <v>157</v>
      </c>
      <c r="Q81" s="285" t="s">
        <v>158</v>
      </c>
      <c r="R81" s="68"/>
      <c r="S81" s="64"/>
      <c r="T81" s="40"/>
      <c r="U81" s="69"/>
      <c r="V81" s="40"/>
      <c r="W81" s="40"/>
      <c r="X81" s="40"/>
      <c r="Y81" s="40"/>
      <c r="Z81" s="40"/>
      <c r="AA81" s="40"/>
      <c r="AB81" s="40"/>
      <c r="AC81" s="40"/>
      <c r="AD81" s="40"/>
      <c r="AE81" s="40"/>
    </row>
    <row r="82" spans="1:31" ht="33" customHeight="1" x14ac:dyDescent="0.25">
      <c r="A82" s="127"/>
      <c r="B82" s="62"/>
      <c r="C82" s="64"/>
      <c r="D82" s="62"/>
      <c r="E82" s="70"/>
      <c r="F82" s="70"/>
      <c r="G82" s="70"/>
      <c r="H82" s="70"/>
      <c r="I82" s="70"/>
      <c r="J82" s="64"/>
      <c r="K82" s="40"/>
      <c r="L82" s="40"/>
      <c r="M82" s="255"/>
      <c r="N82" s="257"/>
      <c r="O82" s="259"/>
      <c r="P82" s="257"/>
      <c r="Q82" s="286"/>
      <c r="R82" s="68"/>
      <c r="S82" s="64"/>
      <c r="T82" s="40"/>
      <c r="U82" s="69"/>
      <c r="V82" s="40"/>
      <c r="W82" s="40"/>
      <c r="X82" s="40"/>
      <c r="Y82" s="40"/>
      <c r="Z82" s="40"/>
      <c r="AA82" s="40"/>
      <c r="AB82" s="40"/>
      <c r="AC82" s="40"/>
      <c r="AD82" s="40"/>
      <c r="AE82" s="40"/>
    </row>
    <row r="83" spans="1:31" ht="28.2" customHeight="1" x14ac:dyDescent="0.25">
      <c r="A83" s="127"/>
      <c r="B83" s="62"/>
      <c r="C83" s="64"/>
      <c r="D83" s="62"/>
      <c r="E83" s="71"/>
      <c r="F83" s="71"/>
      <c r="G83" s="71"/>
      <c r="H83" s="71"/>
      <c r="I83" s="71"/>
      <c r="J83" s="64"/>
      <c r="K83" s="40"/>
      <c r="L83" s="40"/>
      <c r="M83" s="260">
        <v>1</v>
      </c>
      <c r="N83" s="72" t="s">
        <v>159</v>
      </c>
      <c r="O83" s="134">
        <f>'KINDER - ATTENDANCE RECORD SUMM'!F$116</f>
        <v>20</v>
      </c>
      <c r="P83" s="134"/>
      <c r="Q83" s="135" t="str">
        <f t="shared" ref="Q83:Q95" si="0">IF(P83="","",O83-P83)</f>
        <v/>
      </c>
      <c r="R83" s="68"/>
      <c r="S83" s="64"/>
      <c r="T83" s="40"/>
      <c r="U83" s="40"/>
      <c r="V83" s="40"/>
      <c r="W83" s="40"/>
      <c r="X83" s="40"/>
      <c r="Y83" s="40"/>
      <c r="Z83" s="40"/>
      <c r="AA83" s="40"/>
      <c r="AB83" s="40"/>
      <c r="AC83" s="40"/>
      <c r="AD83" s="40"/>
      <c r="AE83" s="40"/>
    </row>
    <row r="84" spans="1:31" ht="28.2" customHeight="1" x14ac:dyDescent="0.25">
      <c r="A84" s="127"/>
      <c r="B84" s="62"/>
      <c r="C84" s="64"/>
      <c r="D84" s="62"/>
      <c r="E84" s="71"/>
      <c r="F84" s="71"/>
      <c r="G84" s="71"/>
      <c r="H84" s="71"/>
      <c r="I84" s="71"/>
      <c r="J84" s="64"/>
      <c r="K84" s="40"/>
      <c r="L84" s="40"/>
      <c r="M84" s="261"/>
      <c r="N84" s="72" t="s">
        <v>160</v>
      </c>
      <c r="O84" s="134">
        <f>'KINDER - ATTENDANCE RECORD SUMM'!G$116</f>
        <v>20</v>
      </c>
      <c r="P84" s="134"/>
      <c r="Q84" s="135" t="str">
        <f t="shared" si="0"/>
        <v/>
      </c>
      <c r="R84" s="68"/>
      <c r="S84" s="64"/>
      <c r="T84" s="40"/>
      <c r="U84" s="40"/>
      <c r="V84" s="40"/>
      <c r="W84" s="40"/>
      <c r="X84" s="40"/>
      <c r="Y84" s="40"/>
      <c r="Z84" s="40"/>
      <c r="AA84" s="40"/>
      <c r="AB84" s="40"/>
      <c r="AC84" s="40"/>
      <c r="AD84" s="40"/>
      <c r="AE84" s="40"/>
    </row>
    <row r="85" spans="1:31" ht="28.2" customHeight="1" x14ac:dyDescent="0.25">
      <c r="A85" s="127"/>
      <c r="B85" s="62"/>
      <c r="C85" s="64"/>
      <c r="D85" s="62"/>
      <c r="E85" s="71"/>
      <c r="F85" s="71"/>
      <c r="G85" s="71"/>
      <c r="H85" s="71"/>
      <c r="I85" s="71"/>
      <c r="J85" s="64"/>
      <c r="K85" s="40"/>
      <c r="L85" s="40"/>
      <c r="M85" s="261"/>
      <c r="N85" s="72" t="s">
        <v>161</v>
      </c>
      <c r="O85" s="134">
        <f>'KINDER - ATTENDANCE RECORD SUMM'!H$116</f>
        <v>20</v>
      </c>
      <c r="P85" s="134"/>
      <c r="Q85" s="135" t="str">
        <f t="shared" si="0"/>
        <v/>
      </c>
      <c r="R85" s="68"/>
      <c r="S85" s="64"/>
      <c r="T85" s="40"/>
      <c r="U85" s="40"/>
      <c r="V85" s="40"/>
      <c r="W85" s="40"/>
      <c r="X85" s="40"/>
      <c r="Y85" s="40"/>
      <c r="Z85" s="40"/>
      <c r="AA85" s="40"/>
      <c r="AB85" s="40"/>
      <c r="AC85" s="40"/>
      <c r="AD85" s="40"/>
      <c r="AE85" s="40"/>
    </row>
    <row r="86" spans="1:31" ht="28.2" customHeight="1" x14ac:dyDescent="0.25">
      <c r="A86" s="127"/>
      <c r="B86" s="62"/>
      <c r="C86" s="64"/>
      <c r="D86" s="62"/>
      <c r="E86" s="71"/>
      <c r="F86" s="71"/>
      <c r="G86" s="71"/>
      <c r="H86" s="71"/>
      <c r="I86" s="71"/>
      <c r="J86" s="64"/>
      <c r="K86" s="40"/>
      <c r="L86" s="40"/>
      <c r="M86" s="255"/>
      <c r="N86" s="72" t="s">
        <v>162</v>
      </c>
      <c r="O86" s="134">
        <f>'KINDER - ATTENDANCE RECORD SUMM'!I$116</f>
        <v>10</v>
      </c>
      <c r="P86" s="134"/>
      <c r="Q86" s="135" t="str">
        <f t="shared" si="0"/>
        <v/>
      </c>
      <c r="R86" s="68"/>
      <c r="S86" s="64"/>
      <c r="T86" s="40"/>
      <c r="U86" s="40"/>
      <c r="V86" s="40"/>
      <c r="W86" s="40"/>
      <c r="X86" s="40"/>
      <c r="Y86" s="40"/>
      <c r="Z86" s="40"/>
      <c r="AA86" s="40"/>
      <c r="AB86" s="40"/>
      <c r="AC86" s="40"/>
      <c r="AD86" s="40"/>
      <c r="AE86" s="40"/>
    </row>
    <row r="87" spans="1:31" ht="28.2" customHeight="1" x14ac:dyDescent="0.25">
      <c r="A87" s="127"/>
      <c r="B87" s="62"/>
      <c r="C87" s="64"/>
      <c r="D87" s="62"/>
      <c r="E87" s="71"/>
      <c r="F87" s="71"/>
      <c r="G87" s="71"/>
      <c r="H87" s="71"/>
      <c r="I87" s="71"/>
      <c r="J87" s="64"/>
      <c r="K87" s="40"/>
      <c r="L87" s="40"/>
      <c r="M87" s="260">
        <v>2</v>
      </c>
      <c r="N87" s="72" t="s">
        <v>162</v>
      </c>
      <c r="O87" s="134">
        <f>'KINDER - ATTENDANCE RECORD SUMM'!J$116</f>
        <v>10</v>
      </c>
      <c r="P87" s="134"/>
      <c r="Q87" s="135" t="str">
        <f t="shared" si="0"/>
        <v/>
      </c>
      <c r="R87" s="68"/>
      <c r="S87" s="64"/>
      <c r="T87" s="40"/>
      <c r="U87" s="40"/>
      <c r="V87" s="40"/>
      <c r="W87" s="40"/>
      <c r="X87" s="40"/>
      <c r="Y87" s="40"/>
      <c r="Z87" s="40"/>
      <c r="AA87" s="40"/>
      <c r="AB87" s="40"/>
      <c r="AC87" s="40"/>
      <c r="AD87" s="40"/>
      <c r="AE87" s="40"/>
    </row>
    <row r="88" spans="1:31" ht="28.2" customHeight="1" x14ac:dyDescent="0.25">
      <c r="A88" s="127"/>
      <c r="B88" s="62"/>
      <c r="C88" s="64"/>
      <c r="D88" s="62"/>
      <c r="E88" s="71"/>
      <c r="F88" s="71"/>
      <c r="G88" s="71"/>
      <c r="H88" s="71"/>
      <c r="I88" s="71"/>
      <c r="J88" s="64"/>
      <c r="K88" s="40"/>
      <c r="L88" s="40"/>
      <c r="M88" s="261"/>
      <c r="N88" s="72" t="s">
        <v>163</v>
      </c>
      <c r="O88" s="134">
        <f>'KINDER - ATTENDANCE RECORD SUMM'!K$116</f>
        <v>20</v>
      </c>
      <c r="P88" s="134"/>
      <c r="Q88" s="135" t="str">
        <f t="shared" si="0"/>
        <v/>
      </c>
      <c r="R88" s="68"/>
      <c r="S88" s="64"/>
      <c r="T88" s="40"/>
      <c r="U88" s="40"/>
      <c r="V88" s="40"/>
      <c r="W88" s="40"/>
      <c r="X88" s="40"/>
      <c r="Y88" s="40"/>
      <c r="Z88" s="40"/>
      <c r="AA88" s="40"/>
      <c r="AB88" s="40"/>
      <c r="AC88" s="40"/>
      <c r="AD88" s="40"/>
      <c r="AE88" s="40"/>
    </row>
    <row r="89" spans="1:31" ht="28.2" customHeight="1" x14ac:dyDescent="0.25">
      <c r="A89" s="127"/>
      <c r="B89" s="62"/>
      <c r="C89" s="64"/>
      <c r="D89" s="62"/>
      <c r="E89" s="71"/>
      <c r="F89" s="71"/>
      <c r="G89" s="71"/>
      <c r="H89" s="71"/>
      <c r="I89" s="71"/>
      <c r="J89" s="64"/>
      <c r="K89" s="40"/>
      <c r="L89" s="40"/>
      <c r="M89" s="261"/>
      <c r="N89" s="72" t="s">
        <v>164</v>
      </c>
      <c r="O89" s="134">
        <f>'KINDER - ATTENDANCE RECORD SUMM'!L$116</f>
        <v>20</v>
      </c>
      <c r="P89" s="134"/>
      <c r="Q89" s="135" t="str">
        <f t="shared" si="0"/>
        <v/>
      </c>
      <c r="R89" s="68"/>
      <c r="S89" s="64"/>
      <c r="T89" s="40"/>
      <c r="U89" s="40"/>
      <c r="V89" s="40"/>
      <c r="W89" s="40"/>
      <c r="X89" s="40"/>
      <c r="Y89" s="40"/>
      <c r="Z89" s="40"/>
      <c r="AA89" s="40"/>
      <c r="AB89" s="40"/>
      <c r="AC89" s="40"/>
      <c r="AD89" s="40"/>
      <c r="AE89" s="40"/>
    </row>
    <row r="90" spans="1:31" ht="28.2" customHeight="1" x14ac:dyDescent="0.25">
      <c r="A90" s="127"/>
      <c r="B90" s="62"/>
      <c r="C90" s="64"/>
      <c r="D90" s="62"/>
      <c r="E90" s="71"/>
      <c r="F90" s="71"/>
      <c r="G90" s="71"/>
      <c r="H90" s="71"/>
      <c r="I90" s="71"/>
      <c r="J90" s="64"/>
      <c r="K90" s="40"/>
      <c r="L90" s="40"/>
      <c r="M90" s="255"/>
      <c r="N90" s="72" t="s">
        <v>165</v>
      </c>
      <c r="O90" s="134">
        <f>'KINDER - ATTENDANCE RECORD SUMM'!M$116</f>
        <v>20</v>
      </c>
      <c r="P90" s="134"/>
      <c r="Q90" s="135" t="str">
        <f t="shared" si="0"/>
        <v/>
      </c>
      <c r="R90" s="68"/>
      <c r="S90" s="64"/>
      <c r="T90" s="40"/>
      <c r="U90" s="40"/>
      <c r="V90" s="40"/>
      <c r="W90" s="40"/>
      <c r="X90" s="40"/>
      <c r="Y90" s="40"/>
      <c r="Z90" s="40"/>
      <c r="AA90" s="40"/>
      <c r="AB90" s="40"/>
      <c r="AC90" s="40"/>
      <c r="AD90" s="40"/>
      <c r="AE90" s="40"/>
    </row>
    <row r="91" spans="1:31" ht="28.2" customHeight="1" x14ac:dyDescent="0.25">
      <c r="A91" s="127"/>
      <c r="B91" s="62"/>
      <c r="C91" s="64"/>
      <c r="D91" s="62"/>
      <c r="E91" s="71"/>
      <c r="F91" s="71"/>
      <c r="G91" s="71"/>
      <c r="H91" s="71"/>
      <c r="I91" s="71"/>
      <c r="J91" s="64"/>
      <c r="K91" s="40"/>
      <c r="L91" s="40"/>
      <c r="M91" s="260">
        <v>3</v>
      </c>
      <c r="N91" s="72" t="s">
        <v>166</v>
      </c>
      <c r="O91" s="134">
        <f>'KINDER - ATTENDANCE RECORD SUMM'!N$116</f>
        <v>18</v>
      </c>
      <c r="P91" s="134"/>
      <c r="Q91" s="135" t="str">
        <f t="shared" si="0"/>
        <v/>
      </c>
      <c r="R91" s="68"/>
      <c r="S91" s="64"/>
      <c r="T91" s="40"/>
      <c r="U91" s="48"/>
      <c r="V91" s="40"/>
      <c r="W91" s="40"/>
      <c r="X91" s="40"/>
      <c r="Y91" s="40"/>
      <c r="Z91" s="40"/>
      <c r="AA91" s="40"/>
      <c r="AB91" s="40"/>
      <c r="AC91" s="40"/>
      <c r="AD91" s="40"/>
      <c r="AE91" s="40"/>
    </row>
    <row r="92" spans="1:31" ht="28.2" customHeight="1" x14ac:dyDescent="0.25">
      <c r="A92" s="127"/>
      <c r="B92" s="62"/>
      <c r="C92" s="64"/>
      <c r="D92" s="62"/>
      <c r="E92" s="71"/>
      <c r="F92" s="71"/>
      <c r="G92" s="71"/>
      <c r="H92" s="71"/>
      <c r="I92" s="71"/>
      <c r="J92" s="64"/>
      <c r="K92" s="40"/>
      <c r="L92" s="40"/>
      <c r="M92" s="261"/>
      <c r="N92" s="72" t="s">
        <v>167</v>
      </c>
      <c r="O92" s="134">
        <f>'KINDER - ATTENDANCE RECORD SUMM'!O$116</f>
        <v>18</v>
      </c>
      <c r="P92" s="134"/>
      <c r="Q92" s="135" t="str">
        <f t="shared" si="0"/>
        <v/>
      </c>
      <c r="R92" s="68"/>
      <c r="S92" s="64"/>
      <c r="T92" s="40"/>
      <c r="U92" s="40"/>
      <c r="V92" s="40"/>
      <c r="W92" s="40"/>
      <c r="X92" s="40"/>
      <c r="Y92" s="40"/>
      <c r="Z92" s="40"/>
      <c r="AA92" s="40"/>
      <c r="AB92" s="40"/>
      <c r="AC92" s="40"/>
      <c r="AD92" s="40"/>
      <c r="AE92" s="40"/>
    </row>
    <row r="93" spans="1:31" ht="28.2" customHeight="1" x14ac:dyDescent="0.25">
      <c r="A93" s="127"/>
      <c r="B93" s="62"/>
      <c r="C93" s="64"/>
      <c r="D93" s="62"/>
      <c r="E93" s="71"/>
      <c r="F93" s="71"/>
      <c r="G93" s="71"/>
      <c r="H93" s="71"/>
      <c r="I93" s="71"/>
      <c r="J93" s="64"/>
      <c r="K93" s="40"/>
      <c r="L93" s="40"/>
      <c r="M93" s="261"/>
      <c r="N93" s="72" t="s">
        <v>168</v>
      </c>
      <c r="O93" s="134">
        <f>'KINDER - ATTENDANCE RECORD SUMM'!P$116</f>
        <v>20</v>
      </c>
      <c r="P93" s="134"/>
      <c r="Q93" s="135" t="str">
        <f t="shared" si="0"/>
        <v/>
      </c>
      <c r="R93" s="73"/>
      <c r="S93" s="64"/>
      <c r="T93" s="40"/>
      <c r="U93" s="40"/>
      <c r="V93" s="40"/>
      <c r="W93" s="40"/>
      <c r="X93" s="40"/>
      <c r="Y93" s="40"/>
      <c r="Z93" s="40"/>
      <c r="AA93" s="40"/>
      <c r="AB93" s="40"/>
      <c r="AC93" s="40"/>
      <c r="AD93" s="40"/>
      <c r="AE93" s="40"/>
    </row>
    <row r="94" spans="1:31" ht="28.2" customHeight="1" x14ac:dyDescent="0.25">
      <c r="A94" s="127"/>
      <c r="B94" s="62"/>
      <c r="C94" s="64"/>
      <c r="D94" s="62"/>
      <c r="E94" s="71"/>
      <c r="F94" s="71"/>
      <c r="G94" s="71"/>
      <c r="H94" s="71"/>
      <c r="I94" s="71"/>
      <c r="J94" s="64"/>
      <c r="K94" s="40"/>
      <c r="L94" s="40"/>
      <c r="M94" s="255"/>
      <c r="N94" s="72" t="s">
        <v>169</v>
      </c>
      <c r="O94" s="134">
        <f>'KINDER - ATTENDANCE RECORD SUMM'!Q$116</f>
        <v>5</v>
      </c>
      <c r="P94" s="134"/>
      <c r="Q94" s="135" t="str">
        <f t="shared" si="0"/>
        <v/>
      </c>
      <c r="R94" s="40"/>
      <c r="S94" s="64"/>
      <c r="T94" s="40"/>
      <c r="U94" s="48"/>
      <c r="V94" s="40"/>
      <c r="W94" s="40"/>
      <c r="X94" s="40"/>
      <c r="Y94" s="40"/>
      <c r="Z94" s="40"/>
      <c r="AA94" s="40"/>
      <c r="AB94" s="40"/>
      <c r="AC94" s="40"/>
      <c r="AD94" s="40"/>
      <c r="AE94" s="40"/>
    </row>
    <row r="95" spans="1:31" ht="28.2" customHeight="1" thickBot="1" x14ac:dyDescent="0.3">
      <c r="A95" s="127"/>
      <c r="B95" s="62"/>
      <c r="C95" s="64"/>
      <c r="D95" s="62"/>
      <c r="E95" s="71"/>
      <c r="F95" s="71"/>
      <c r="G95" s="71"/>
      <c r="H95" s="71"/>
      <c r="I95" s="71"/>
      <c r="J95" s="64"/>
      <c r="K95" s="40"/>
      <c r="L95" s="40"/>
      <c r="M95" s="262" t="s">
        <v>170</v>
      </c>
      <c r="N95" s="263"/>
      <c r="O95" s="136">
        <f t="shared" ref="O95:P95" si="1">SUM(O83:O94)</f>
        <v>201</v>
      </c>
      <c r="P95" s="136">
        <f t="shared" si="1"/>
        <v>0</v>
      </c>
      <c r="Q95" s="137">
        <f t="shared" si="0"/>
        <v>201</v>
      </c>
      <c r="R95" s="40"/>
      <c r="S95" s="64"/>
      <c r="T95" s="40"/>
      <c r="U95" s="40"/>
      <c r="V95" s="40"/>
      <c r="W95" s="40"/>
      <c r="X95" s="40"/>
      <c r="Y95" s="40"/>
      <c r="Z95" s="40"/>
      <c r="AA95" s="40"/>
      <c r="AB95" s="40"/>
      <c r="AC95" s="40"/>
      <c r="AD95" s="40"/>
      <c r="AE95" s="40"/>
    </row>
    <row r="96" spans="1:31" ht="15.75" customHeight="1" thickBot="1" x14ac:dyDescent="0.3">
      <c r="A96" s="127"/>
      <c r="B96" s="62"/>
      <c r="C96" s="64"/>
      <c r="D96" s="74"/>
      <c r="E96" s="75"/>
      <c r="F96" s="75"/>
      <c r="G96" s="75"/>
      <c r="H96" s="75"/>
      <c r="I96" s="75"/>
      <c r="J96" s="76"/>
      <c r="K96" s="40"/>
      <c r="L96" s="40"/>
      <c r="M96" s="264"/>
      <c r="N96" s="226"/>
      <c r="O96" s="226"/>
      <c r="P96" s="226"/>
      <c r="Q96" s="226"/>
      <c r="S96" s="64"/>
      <c r="T96" s="40"/>
      <c r="U96" s="40"/>
      <c r="V96" s="40"/>
      <c r="W96" s="40"/>
      <c r="X96" s="40"/>
      <c r="Y96" s="40"/>
      <c r="Z96" s="40"/>
      <c r="AA96" s="40"/>
      <c r="AB96" s="40"/>
      <c r="AC96" s="40"/>
      <c r="AD96" s="40"/>
      <c r="AE96" s="40"/>
    </row>
    <row r="97" spans="1:31" ht="33.450000000000003" customHeight="1" x14ac:dyDescent="0.25">
      <c r="A97" s="127"/>
      <c r="B97" s="62"/>
      <c r="C97" s="40"/>
      <c r="D97" s="40"/>
      <c r="E97" s="265" t="s">
        <v>172</v>
      </c>
      <c r="F97" s="226"/>
      <c r="G97" s="310"/>
      <c r="H97" s="243"/>
      <c r="I97" s="243"/>
      <c r="J97" s="40"/>
      <c r="K97" s="40"/>
      <c r="L97" s="40"/>
      <c r="M97" s="264" t="s">
        <v>171</v>
      </c>
      <c r="N97" s="226"/>
      <c r="O97" s="226"/>
      <c r="P97" s="226"/>
      <c r="Q97" s="226"/>
      <c r="R97" s="40"/>
      <c r="S97" s="64"/>
      <c r="T97" s="40"/>
      <c r="U97" s="40"/>
      <c r="V97" s="40"/>
      <c r="W97" s="40"/>
      <c r="X97" s="40"/>
      <c r="Y97" s="40"/>
      <c r="Z97" s="40"/>
      <c r="AA97" s="40"/>
      <c r="AB97" s="40"/>
      <c r="AC97" s="40"/>
      <c r="AD97" s="40"/>
      <c r="AE97" s="40"/>
    </row>
    <row r="98" spans="1:31" ht="15.75" customHeight="1" thickBot="1" x14ac:dyDescent="0.35">
      <c r="A98" s="127"/>
      <c r="B98" s="62"/>
      <c r="C98" s="40"/>
      <c r="D98" s="65"/>
      <c r="E98" s="40"/>
      <c r="F98" s="40"/>
      <c r="G98" s="40"/>
      <c r="H98" s="40"/>
      <c r="I98" s="40"/>
      <c r="J98" s="40"/>
      <c r="K98" s="40"/>
      <c r="L98" s="40"/>
      <c r="M98" s="266" t="s">
        <v>173</v>
      </c>
      <c r="N98" s="266"/>
      <c r="O98" s="266"/>
      <c r="P98" s="266"/>
      <c r="Q98" s="266"/>
      <c r="S98" s="64"/>
      <c r="T98" s="40"/>
      <c r="U98" s="40"/>
      <c r="V98" s="40"/>
      <c r="W98" s="40"/>
      <c r="X98" s="40"/>
      <c r="Y98" s="40"/>
      <c r="Z98" s="40"/>
      <c r="AA98" s="40"/>
      <c r="AB98" s="40"/>
      <c r="AC98" s="40"/>
      <c r="AD98" s="40"/>
      <c r="AE98" s="40"/>
    </row>
    <row r="99" spans="1:31" ht="15.75" customHeight="1" x14ac:dyDescent="0.25">
      <c r="A99" s="127"/>
      <c r="B99" s="62"/>
      <c r="C99" s="64"/>
      <c r="D99" s="251" t="s">
        <v>174</v>
      </c>
      <c r="E99" s="252"/>
      <c r="F99" s="252"/>
      <c r="G99" s="252"/>
      <c r="H99" s="252"/>
      <c r="I99" s="252"/>
      <c r="J99" s="253"/>
      <c r="K99" s="40"/>
      <c r="L99" s="40"/>
      <c r="M99" s="266"/>
      <c r="N99" s="266"/>
      <c r="O99" s="266"/>
      <c r="P99" s="266"/>
      <c r="Q99" s="266"/>
      <c r="S99" s="64"/>
      <c r="T99" s="40"/>
      <c r="U99" s="40"/>
      <c r="V99" s="40"/>
      <c r="W99" s="40"/>
      <c r="X99" s="40"/>
      <c r="Y99" s="40"/>
      <c r="Z99" s="40"/>
      <c r="AA99" s="40"/>
      <c r="AB99" s="40"/>
      <c r="AC99" s="40"/>
      <c r="AD99" s="40"/>
      <c r="AE99" s="40"/>
    </row>
    <row r="100" spans="1:31" ht="28.2" customHeight="1" x14ac:dyDescent="0.25">
      <c r="A100" s="127"/>
      <c r="B100" s="62"/>
      <c r="C100" s="64"/>
      <c r="D100" s="62"/>
      <c r="E100" s="70"/>
      <c r="F100" s="70"/>
      <c r="G100" s="70"/>
      <c r="H100" s="70"/>
      <c r="I100" s="70"/>
      <c r="J100" s="64"/>
      <c r="K100" s="40"/>
      <c r="L100" s="40"/>
      <c r="M100" s="266"/>
      <c r="N100" s="266"/>
      <c r="O100" s="266"/>
      <c r="P100" s="266"/>
      <c r="Q100" s="266"/>
      <c r="S100" s="64"/>
      <c r="T100" s="40"/>
      <c r="U100" s="40"/>
      <c r="V100" s="40"/>
      <c r="W100" s="40"/>
      <c r="X100" s="40"/>
      <c r="Y100" s="40"/>
      <c r="Z100" s="40"/>
      <c r="AA100" s="40"/>
      <c r="AB100" s="40"/>
      <c r="AC100" s="40"/>
      <c r="AD100" s="40"/>
      <c r="AE100" s="40"/>
    </row>
    <row r="101" spans="1:31" ht="28.2" customHeight="1" x14ac:dyDescent="0.25">
      <c r="A101" s="127"/>
      <c r="B101" s="62"/>
      <c r="C101" s="64"/>
      <c r="D101" s="62"/>
      <c r="E101" s="71"/>
      <c r="F101" s="71"/>
      <c r="G101" s="71"/>
      <c r="H101" s="71"/>
      <c r="I101" s="71"/>
      <c r="J101" s="64"/>
      <c r="K101" s="40"/>
      <c r="L101" s="40"/>
      <c r="M101" s="267" t="s">
        <v>84</v>
      </c>
      <c r="N101" s="268"/>
      <c r="O101" s="267" t="s">
        <v>175</v>
      </c>
      <c r="P101" s="269"/>
      <c r="Q101" s="268"/>
      <c r="R101" s="77"/>
      <c r="S101" s="64"/>
      <c r="T101" s="40"/>
      <c r="U101" s="40"/>
      <c r="V101" s="40"/>
      <c r="W101" s="40"/>
      <c r="X101" s="40"/>
      <c r="Y101" s="40"/>
      <c r="Z101" s="40"/>
      <c r="AA101" s="40"/>
      <c r="AB101" s="40"/>
      <c r="AC101" s="40"/>
      <c r="AD101" s="40"/>
      <c r="AE101" s="40"/>
    </row>
    <row r="102" spans="1:31" ht="28.2" customHeight="1" x14ac:dyDescent="0.25">
      <c r="A102" s="127"/>
      <c r="B102" s="62"/>
      <c r="C102" s="64"/>
      <c r="D102" s="62"/>
      <c r="E102" s="71"/>
      <c r="F102" s="71"/>
      <c r="G102" s="71"/>
      <c r="H102" s="71"/>
      <c r="I102" s="71"/>
      <c r="J102" s="64"/>
      <c r="K102" s="40"/>
      <c r="L102" s="40"/>
      <c r="M102" s="249" t="s">
        <v>176</v>
      </c>
      <c r="N102" s="249"/>
      <c r="O102" s="248" t="s">
        <v>213</v>
      </c>
      <c r="P102" s="248"/>
      <c r="Q102" s="248"/>
      <c r="R102" s="27"/>
      <c r="S102" s="64"/>
      <c r="T102" s="40"/>
      <c r="U102" s="40"/>
      <c r="V102" s="40"/>
      <c r="W102" s="40"/>
      <c r="X102" s="40"/>
      <c r="Y102" s="40"/>
      <c r="Z102" s="40"/>
      <c r="AA102" s="40"/>
      <c r="AB102" s="40"/>
      <c r="AC102" s="40"/>
      <c r="AD102" s="40"/>
      <c r="AE102" s="40"/>
    </row>
    <row r="103" spans="1:31" ht="28.2" customHeight="1" x14ac:dyDescent="0.25">
      <c r="A103" s="127"/>
      <c r="B103" s="62"/>
      <c r="C103" s="64"/>
      <c r="D103" s="62"/>
      <c r="E103" s="71"/>
      <c r="F103" s="71"/>
      <c r="G103" s="71"/>
      <c r="H103" s="71"/>
      <c r="I103" s="71"/>
      <c r="J103" s="64"/>
      <c r="K103" s="40"/>
      <c r="L103" s="40"/>
      <c r="M103" s="249"/>
      <c r="N103" s="249"/>
      <c r="O103" s="248"/>
      <c r="P103" s="248"/>
      <c r="Q103" s="248"/>
      <c r="R103" s="27"/>
      <c r="S103" s="64"/>
      <c r="T103" s="40"/>
      <c r="U103" s="40"/>
      <c r="V103" s="40"/>
      <c r="W103" s="40"/>
      <c r="X103" s="40"/>
      <c r="Y103" s="40"/>
      <c r="Z103" s="40"/>
      <c r="AA103" s="40"/>
      <c r="AB103" s="40"/>
      <c r="AC103" s="40"/>
      <c r="AD103" s="40"/>
      <c r="AE103" s="40"/>
    </row>
    <row r="104" spans="1:31" ht="28.2" customHeight="1" x14ac:dyDescent="0.25">
      <c r="A104" s="127"/>
      <c r="B104" s="62"/>
      <c r="C104" s="64"/>
      <c r="D104" s="62"/>
      <c r="E104" s="71"/>
      <c r="F104" s="71"/>
      <c r="G104" s="71"/>
      <c r="H104" s="71"/>
      <c r="I104" s="71"/>
      <c r="J104" s="64"/>
      <c r="K104" s="40"/>
      <c r="L104" s="40"/>
      <c r="M104" s="249"/>
      <c r="N104" s="249"/>
      <c r="O104" s="247" t="s">
        <v>214</v>
      </c>
      <c r="P104" s="247"/>
      <c r="Q104" s="247"/>
      <c r="R104" s="27"/>
      <c r="S104" s="64"/>
      <c r="T104" s="40"/>
      <c r="U104" s="40"/>
      <c r="V104" s="40"/>
      <c r="W104" s="40"/>
      <c r="X104" s="40"/>
      <c r="Y104" s="40"/>
      <c r="Z104" s="40"/>
      <c r="AA104" s="40"/>
      <c r="AB104" s="40"/>
      <c r="AC104" s="40"/>
      <c r="AD104" s="40"/>
      <c r="AE104" s="40"/>
    </row>
    <row r="105" spans="1:31" ht="28.2" customHeight="1" x14ac:dyDescent="0.25">
      <c r="A105" s="127"/>
      <c r="B105" s="62"/>
      <c r="C105" s="64"/>
      <c r="D105" s="62"/>
      <c r="E105" s="71"/>
      <c r="F105" s="71"/>
      <c r="G105" s="71"/>
      <c r="H105" s="71"/>
      <c r="I105" s="71"/>
      <c r="J105" s="64"/>
      <c r="K105" s="40"/>
      <c r="L105" s="40"/>
      <c r="M105" s="249"/>
      <c r="N105" s="249"/>
      <c r="O105" s="247"/>
      <c r="P105" s="247"/>
      <c r="Q105" s="247"/>
      <c r="R105" s="27"/>
      <c r="S105" s="64"/>
      <c r="T105" s="40"/>
      <c r="U105" s="40"/>
      <c r="V105" s="40"/>
      <c r="W105" s="40"/>
      <c r="X105" s="40"/>
      <c r="Y105" s="40"/>
      <c r="Z105" s="40"/>
      <c r="AA105" s="40"/>
      <c r="AB105" s="40"/>
      <c r="AC105" s="40"/>
      <c r="AD105" s="40"/>
      <c r="AE105" s="40"/>
    </row>
    <row r="106" spans="1:31" ht="28.2" customHeight="1" x14ac:dyDescent="0.25">
      <c r="A106" s="127"/>
      <c r="B106" s="62"/>
      <c r="C106" s="64"/>
      <c r="D106" s="62"/>
      <c r="E106" s="71"/>
      <c r="F106" s="71"/>
      <c r="G106" s="71"/>
      <c r="H106" s="71"/>
      <c r="I106" s="71"/>
      <c r="J106" s="64"/>
      <c r="K106" s="40"/>
      <c r="L106" s="40"/>
      <c r="M106" s="249"/>
      <c r="N106" s="249"/>
      <c r="O106" s="248" t="s">
        <v>215</v>
      </c>
      <c r="P106" s="248"/>
      <c r="Q106" s="248"/>
      <c r="R106" s="27"/>
      <c r="S106" s="64"/>
      <c r="T106" s="40"/>
      <c r="U106" s="40"/>
      <c r="V106" s="40"/>
      <c r="W106" s="40"/>
      <c r="X106" s="40"/>
      <c r="Y106" s="40"/>
      <c r="Z106" s="40"/>
      <c r="AA106" s="40"/>
      <c r="AB106" s="40"/>
      <c r="AC106" s="40"/>
      <c r="AD106" s="40"/>
      <c r="AE106" s="40"/>
    </row>
    <row r="107" spans="1:31" ht="28.2" customHeight="1" x14ac:dyDescent="0.25">
      <c r="A107" s="127"/>
      <c r="B107" s="62"/>
      <c r="C107" s="64"/>
      <c r="D107" s="62"/>
      <c r="E107" s="71"/>
      <c r="F107" s="71"/>
      <c r="G107" s="71"/>
      <c r="H107" s="71"/>
      <c r="I107" s="71"/>
      <c r="J107" s="64"/>
      <c r="K107" s="40"/>
      <c r="L107" s="127"/>
      <c r="M107" s="249"/>
      <c r="N107" s="249"/>
      <c r="O107" s="248"/>
      <c r="P107" s="248"/>
      <c r="Q107" s="248"/>
      <c r="R107" s="138"/>
      <c r="S107" s="64"/>
      <c r="T107" s="40"/>
      <c r="U107" s="40"/>
      <c r="V107" s="40"/>
      <c r="W107" s="40"/>
      <c r="X107" s="40"/>
      <c r="Y107" s="40"/>
      <c r="Z107" s="40"/>
      <c r="AA107" s="40"/>
      <c r="AB107" s="40"/>
      <c r="AC107" s="40"/>
      <c r="AD107" s="40"/>
      <c r="AE107" s="40"/>
    </row>
    <row r="108" spans="1:31" ht="28.2" customHeight="1" x14ac:dyDescent="0.25">
      <c r="A108" s="127"/>
      <c r="B108" s="62"/>
      <c r="C108" s="64"/>
      <c r="D108" s="62"/>
      <c r="E108" s="71"/>
      <c r="F108" s="71"/>
      <c r="G108" s="71"/>
      <c r="H108" s="71"/>
      <c r="I108" s="71"/>
      <c r="J108" s="64"/>
      <c r="K108" s="40"/>
      <c r="L108" s="127"/>
      <c r="M108" s="250" t="s">
        <v>177</v>
      </c>
      <c r="N108" s="250"/>
      <c r="O108" s="247" t="s">
        <v>178</v>
      </c>
      <c r="P108" s="247"/>
      <c r="Q108" s="247"/>
      <c r="R108" s="138"/>
      <c r="S108" s="64"/>
      <c r="T108" s="40"/>
      <c r="U108" s="40"/>
      <c r="V108" s="40"/>
      <c r="W108" s="40"/>
      <c r="X108" s="40"/>
      <c r="Y108" s="40"/>
      <c r="Z108" s="40"/>
      <c r="AA108" s="40"/>
      <c r="AB108" s="40"/>
      <c r="AC108" s="40"/>
      <c r="AD108" s="40"/>
      <c r="AE108" s="40"/>
    </row>
    <row r="109" spans="1:31" ht="28.2" customHeight="1" x14ac:dyDescent="0.25">
      <c r="A109" s="127"/>
      <c r="B109" s="62"/>
      <c r="C109" s="64"/>
      <c r="D109" s="62"/>
      <c r="E109" s="71"/>
      <c r="F109" s="71"/>
      <c r="G109" s="71"/>
      <c r="H109" s="71"/>
      <c r="I109" s="71"/>
      <c r="J109" s="64"/>
      <c r="K109" s="40"/>
      <c r="L109" s="127"/>
      <c r="M109" s="250"/>
      <c r="N109" s="250"/>
      <c r="O109" s="247"/>
      <c r="P109" s="247"/>
      <c r="Q109" s="247"/>
      <c r="R109" s="138"/>
      <c r="S109" s="64"/>
      <c r="T109" s="40"/>
      <c r="U109" s="40"/>
      <c r="V109" s="40"/>
      <c r="W109" s="40"/>
      <c r="X109" s="40"/>
      <c r="Y109" s="40"/>
      <c r="Z109" s="40"/>
      <c r="AA109" s="40"/>
      <c r="AB109" s="40"/>
      <c r="AC109" s="40"/>
      <c r="AD109" s="40"/>
      <c r="AE109" s="40"/>
    </row>
    <row r="110" spans="1:31" ht="28.2" customHeight="1" x14ac:dyDescent="0.25">
      <c r="A110" s="127"/>
      <c r="B110" s="62"/>
      <c r="C110" s="64"/>
      <c r="D110" s="62"/>
      <c r="E110" s="71"/>
      <c r="F110" s="71"/>
      <c r="G110" s="71"/>
      <c r="H110" s="71"/>
      <c r="I110" s="71"/>
      <c r="J110" s="64"/>
      <c r="K110" s="40"/>
      <c r="L110" s="40"/>
      <c r="M110" s="250"/>
      <c r="N110" s="250"/>
      <c r="O110" s="247" t="s">
        <v>216</v>
      </c>
      <c r="P110" s="247"/>
      <c r="Q110" s="247"/>
      <c r="R110" s="27"/>
      <c r="S110" s="64"/>
      <c r="T110" s="40"/>
      <c r="U110" s="40"/>
      <c r="V110" s="40"/>
      <c r="W110" s="40"/>
      <c r="X110" s="40"/>
      <c r="Y110" s="40"/>
      <c r="Z110" s="40"/>
      <c r="AA110" s="40"/>
      <c r="AB110" s="40"/>
      <c r="AC110" s="40"/>
      <c r="AD110" s="40"/>
      <c r="AE110" s="40"/>
    </row>
    <row r="111" spans="1:31" ht="28.2" customHeight="1" x14ac:dyDescent="0.25">
      <c r="A111" s="127"/>
      <c r="B111" s="62"/>
      <c r="C111" s="64"/>
      <c r="D111" s="62"/>
      <c r="E111" s="71"/>
      <c r="F111" s="71"/>
      <c r="G111" s="71"/>
      <c r="H111" s="71"/>
      <c r="I111" s="71"/>
      <c r="J111" s="64"/>
      <c r="K111" s="40"/>
      <c r="L111" s="40"/>
      <c r="M111" s="250"/>
      <c r="N111" s="250"/>
      <c r="O111" s="247"/>
      <c r="P111" s="247"/>
      <c r="Q111" s="247"/>
      <c r="R111" s="40"/>
      <c r="S111" s="64"/>
      <c r="T111" s="40"/>
      <c r="U111" s="40"/>
      <c r="V111" s="40"/>
      <c r="W111" s="40"/>
      <c r="X111" s="40"/>
      <c r="Y111" s="40"/>
      <c r="Z111" s="40"/>
      <c r="AA111" s="40"/>
      <c r="AB111" s="40"/>
      <c r="AC111" s="40"/>
      <c r="AD111" s="40"/>
      <c r="AE111" s="40"/>
    </row>
    <row r="112" spans="1:31" ht="28.2" customHeight="1" x14ac:dyDescent="0.25">
      <c r="A112" s="127"/>
      <c r="B112" s="62"/>
      <c r="C112" s="64"/>
      <c r="D112" s="62"/>
      <c r="E112" s="71"/>
      <c r="F112" s="71"/>
      <c r="G112" s="71"/>
      <c r="H112" s="71"/>
      <c r="I112" s="71"/>
      <c r="J112" s="64"/>
      <c r="K112" s="40"/>
      <c r="L112" s="40"/>
      <c r="M112" s="250"/>
      <c r="N112" s="250"/>
      <c r="O112" s="247" t="s">
        <v>217</v>
      </c>
      <c r="P112" s="247"/>
      <c r="Q112" s="247"/>
      <c r="R112" s="27"/>
      <c r="S112" s="64"/>
      <c r="T112" s="40"/>
      <c r="U112" s="40"/>
      <c r="V112" s="40"/>
      <c r="W112" s="40"/>
      <c r="X112" s="40"/>
      <c r="Y112" s="40"/>
      <c r="Z112" s="40"/>
      <c r="AA112" s="40"/>
      <c r="AB112" s="40"/>
      <c r="AC112" s="40"/>
      <c r="AD112" s="40"/>
      <c r="AE112" s="40"/>
    </row>
    <row r="113" spans="1:31" ht="28.2" customHeight="1" x14ac:dyDescent="0.25">
      <c r="A113" s="127"/>
      <c r="B113" s="62"/>
      <c r="C113" s="64"/>
      <c r="D113" s="62"/>
      <c r="E113" s="71"/>
      <c r="F113" s="71"/>
      <c r="G113" s="71"/>
      <c r="H113" s="71"/>
      <c r="I113" s="71"/>
      <c r="J113" s="64"/>
      <c r="K113" s="40"/>
      <c r="L113" s="40"/>
      <c r="M113" s="250"/>
      <c r="N113" s="250"/>
      <c r="O113" s="247"/>
      <c r="P113" s="247"/>
      <c r="Q113" s="247"/>
      <c r="R113" s="40"/>
      <c r="S113" s="64"/>
      <c r="T113" s="40"/>
      <c r="U113" s="40"/>
      <c r="V113" s="40"/>
      <c r="W113" s="40"/>
      <c r="X113" s="40"/>
      <c r="Y113" s="40"/>
      <c r="Z113" s="40"/>
      <c r="AA113" s="40"/>
      <c r="AB113" s="40"/>
      <c r="AC113" s="40"/>
      <c r="AD113" s="40"/>
      <c r="AE113" s="40"/>
    </row>
    <row r="114" spans="1:31" ht="15.75" customHeight="1" thickBot="1" x14ac:dyDescent="0.3">
      <c r="A114" s="127"/>
      <c r="B114" s="62"/>
      <c r="C114" s="64"/>
      <c r="D114" s="74"/>
      <c r="E114" s="75"/>
      <c r="F114" s="75"/>
      <c r="G114" s="75"/>
      <c r="H114" s="75"/>
      <c r="I114" s="75"/>
      <c r="J114" s="76"/>
      <c r="K114" s="40"/>
      <c r="L114" s="40"/>
      <c r="M114" s="321" t="s">
        <v>180</v>
      </c>
      <c r="N114" s="322"/>
      <c r="O114" s="332" t="s">
        <v>211</v>
      </c>
      <c r="P114" s="333"/>
      <c r="Q114" s="334"/>
      <c r="R114" s="27"/>
      <c r="S114" s="64"/>
      <c r="T114" s="40"/>
      <c r="U114" s="40"/>
      <c r="V114" s="40"/>
      <c r="W114" s="40"/>
      <c r="X114" s="40"/>
      <c r="Y114" s="40"/>
      <c r="Z114" s="40"/>
      <c r="AA114" s="40"/>
      <c r="AB114" s="40"/>
      <c r="AC114" s="40"/>
      <c r="AD114" s="40"/>
      <c r="AE114" s="40"/>
    </row>
    <row r="115" spans="1:31" ht="36" customHeight="1" x14ac:dyDescent="0.25">
      <c r="A115" s="127"/>
      <c r="B115" s="62"/>
      <c r="C115" s="40"/>
      <c r="D115" s="40"/>
      <c r="E115" s="265" t="s">
        <v>172</v>
      </c>
      <c r="F115" s="226"/>
      <c r="G115" s="310"/>
      <c r="H115" s="243"/>
      <c r="I115" s="243"/>
      <c r="J115" s="40"/>
      <c r="K115" s="40"/>
      <c r="L115" s="40"/>
      <c r="M115" s="323"/>
      <c r="N115" s="322"/>
      <c r="O115" s="329"/>
      <c r="P115" s="330"/>
      <c r="Q115" s="331"/>
      <c r="R115" s="27"/>
      <c r="S115" s="64"/>
      <c r="T115" s="40"/>
      <c r="U115" s="40"/>
      <c r="V115" s="40"/>
      <c r="W115" s="40"/>
      <c r="X115" s="40"/>
      <c r="Y115" s="40"/>
      <c r="Z115" s="40"/>
      <c r="AA115" s="40"/>
      <c r="AB115" s="40"/>
      <c r="AC115" s="40"/>
      <c r="AD115" s="40"/>
      <c r="AE115" s="40"/>
    </row>
    <row r="116" spans="1:31" ht="15.75" customHeight="1" thickBot="1" x14ac:dyDescent="0.35">
      <c r="A116" s="127"/>
      <c r="B116" s="62"/>
      <c r="C116" s="40"/>
      <c r="D116" s="65"/>
      <c r="E116" s="40"/>
      <c r="F116" s="40"/>
      <c r="G116" s="40"/>
      <c r="H116" s="40"/>
      <c r="I116" s="40"/>
      <c r="J116" s="40"/>
      <c r="K116" s="40"/>
      <c r="L116" s="40"/>
      <c r="M116" s="323"/>
      <c r="N116" s="322"/>
      <c r="O116" s="326" t="s">
        <v>210</v>
      </c>
      <c r="P116" s="327"/>
      <c r="Q116" s="328"/>
      <c r="R116" s="27"/>
      <c r="S116" s="64"/>
      <c r="T116" s="40"/>
      <c r="U116" s="40"/>
      <c r="V116" s="40"/>
      <c r="W116" s="40"/>
      <c r="X116" s="40"/>
      <c r="Y116" s="40"/>
      <c r="Z116" s="40"/>
      <c r="AA116" s="40"/>
      <c r="AB116" s="40"/>
      <c r="AC116" s="40"/>
      <c r="AD116" s="40"/>
      <c r="AE116" s="40"/>
    </row>
    <row r="117" spans="1:31" ht="31.2" customHeight="1" x14ac:dyDescent="0.25">
      <c r="A117" s="127"/>
      <c r="B117" s="62"/>
      <c r="C117" s="40"/>
      <c r="D117" s="251" t="s">
        <v>181</v>
      </c>
      <c r="E117" s="252"/>
      <c r="F117" s="252"/>
      <c r="G117" s="252"/>
      <c r="H117" s="252"/>
      <c r="I117" s="252"/>
      <c r="J117" s="253"/>
      <c r="K117" s="40"/>
      <c r="L117" s="40"/>
      <c r="M117" s="323"/>
      <c r="N117" s="322"/>
      <c r="O117" s="329"/>
      <c r="P117" s="330"/>
      <c r="Q117" s="331"/>
      <c r="R117" s="27"/>
      <c r="S117" s="64"/>
      <c r="T117" s="40"/>
      <c r="U117" s="40"/>
      <c r="V117" s="40"/>
      <c r="W117" s="40"/>
      <c r="X117" s="40"/>
      <c r="Y117" s="40"/>
      <c r="Z117" s="40"/>
      <c r="AA117" s="40"/>
      <c r="AB117" s="40"/>
      <c r="AC117" s="40"/>
      <c r="AD117" s="40"/>
      <c r="AE117" s="40"/>
    </row>
    <row r="118" spans="1:31" ht="15.75" customHeight="1" x14ac:dyDescent="0.25">
      <c r="A118" s="127"/>
      <c r="B118" s="62"/>
      <c r="C118" s="40"/>
      <c r="D118" s="62"/>
      <c r="E118" s="70"/>
      <c r="F118" s="70"/>
      <c r="G118" s="70"/>
      <c r="H118" s="70"/>
      <c r="I118" s="70"/>
      <c r="J118" s="64"/>
      <c r="K118" s="40"/>
      <c r="L118" s="40"/>
      <c r="M118" s="323"/>
      <c r="N118" s="322"/>
      <c r="O118" s="326" t="s">
        <v>209</v>
      </c>
      <c r="P118" s="327"/>
      <c r="Q118" s="328"/>
      <c r="R118" s="27"/>
      <c r="S118" s="64"/>
      <c r="T118" s="40"/>
      <c r="U118" s="40"/>
      <c r="V118" s="40"/>
      <c r="W118" s="40"/>
      <c r="X118" s="40"/>
      <c r="Y118" s="40"/>
      <c r="Z118" s="40"/>
      <c r="AA118" s="40"/>
      <c r="AB118" s="40"/>
      <c r="AC118" s="40"/>
      <c r="AD118" s="40"/>
      <c r="AE118" s="40"/>
    </row>
    <row r="119" spans="1:31" ht="28.2" customHeight="1" x14ac:dyDescent="0.25">
      <c r="A119" s="127"/>
      <c r="B119" s="62"/>
      <c r="C119" s="40"/>
      <c r="D119" s="62"/>
      <c r="E119" s="71"/>
      <c r="F119" s="71"/>
      <c r="G119" s="71"/>
      <c r="H119" s="71"/>
      <c r="I119" s="71"/>
      <c r="J119" s="64"/>
      <c r="K119" s="40"/>
      <c r="L119" s="40"/>
      <c r="M119" s="324"/>
      <c r="N119" s="325"/>
      <c r="O119" s="329"/>
      <c r="P119" s="330"/>
      <c r="Q119" s="331"/>
      <c r="R119" s="40"/>
      <c r="S119" s="64"/>
      <c r="T119" s="40"/>
      <c r="U119" s="40"/>
      <c r="V119" s="40"/>
      <c r="W119" s="40"/>
      <c r="X119" s="40"/>
      <c r="Y119" s="40"/>
      <c r="Z119" s="40"/>
      <c r="AA119" s="40"/>
      <c r="AB119" s="40"/>
      <c r="AC119" s="40"/>
      <c r="AD119" s="40"/>
      <c r="AE119" s="40"/>
    </row>
    <row r="120" spans="1:31" ht="28.2" customHeight="1" x14ac:dyDescent="0.25">
      <c r="A120" s="127"/>
      <c r="B120" s="62"/>
      <c r="C120" s="40"/>
      <c r="D120" s="62"/>
      <c r="E120" s="71"/>
      <c r="F120" s="71"/>
      <c r="G120" s="71"/>
      <c r="H120" s="71"/>
      <c r="I120" s="71"/>
      <c r="J120" s="64"/>
      <c r="K120" s="40"/>
      <c r="L120" s="40"/>
      <c r="M120" s="40"/>
      <c r="N120" s="40"/>
      <c r="O120" s="40"/>
      <c r="P120" s="40"/>
      <c r="Q120" s="40"/>
      <c r="R120" s="40"/>
      <c r="S120" s="64"/>
      <c r="T120" s="40"/>
      <c r="U120" s="40"/>
      <c r="V120" s="40"/>
      <c r="W120" s="40"/>
      <c r="X120" s="40"/>
      <c r="Y120" s="40"/>
      <c r="Z120" s="40"/>
      <c r="AA120" s="40"/>
      <c r="AB120" s="40"/>
      <c r="AC120" s="40"/>
      <c r="AD120" s="40"/>
      <c r="AE120" s="40"/>
    </row>
    <row r="121" spans="1:31" ht="28.2" customHeight="1" x14ac:dyDescent="0.3">
      <c r="A121" s="127"/>
      <c r="B121" s="62"/>
      <c r="C121" s="40"/>
      <c r="D121" s="62"/>
      <c r="E121" s="71"/>
      <c r="F121" s="71"/>
      <c r="G121" s="71"/>
      <c r="H121" s="71"/>
      <c r="I121" s="71"/>
      <c r="J121" s="64"/>
      <c r="K121" s="40"/>
      <c r="L121" s="40"/>
      <c r="M121" s="340" t="s">
        <v>182</v>
      </c>
      <c r="N121" s="302"/>
      <c r="O121" s="302"/>
      <c r="P121" s="302"/>
      <c r="Q121" s="302"/>
      <c r="S121" s="64"/>
      <c r="T121" s="40"/>
      <c r="U121" s="40"/>
      <c r="V121" s="40"/>
      <c r="W121" s="40"/>
      <c r="X121" s="40"/>
      <c r="Y121" s="40"/>
      <c r="Z121" s="40"/>
      <c r="AA121" s="40"/>
      <c r="AB121" s="40"/>
      <c r="AC121" s="40"/>
      <c r="AD121" s="40"/>
      <c r="AE121" s="40"/>
    </row>
    <row r="122" spans="1:31" ht="28.2" customHeight="1" x14ac:dyDescent="0.3">
      <c r="A122" s="127"/>
      <c r="B122" s="62"/>
      <c r="C122" s="40"/>
      <c r="D122" s="62"/>
      <c r="E122" s="71"/>
      <c r="F122" s="71"/>
      <c r="G122" s="71"/>
      <c r="H122" s="71"/>
      <c r="I122" s="71"/>
      <c r="J122" s="64"/>
      <c r="K122" s="40"/>
      <c r="L122" s="40"/>
      <c r="M122" s="336" t="s">
        <v>183</v>
      </c>
      <c r="N122" s="302"/>
      <c r="O122" s="302"/>
      <c r="P122" s="302"/>
      <c r="Q122" s="302"/>
      <c r="S122" s="64"/>
      <c r="T122" s="40"/>
      <c r="U122" s="40"/>
      <c r="V122" s="40"/>
      <c r="W122" s="40"/>
      <c r="X122" s="40"/>
      <c r="Y122" s="40"/>
      <c r="Z122" s="40"/>
      <c r="AA122" s="40"/>
      <c r="AB122" s="40"/>
      <c r="AC122" s="40"/>
      <c r="AD122" s="40"/>
      <c r="AE122" s="40"/>
    </row>
    <row r="123" spans="1:31" ht="28.2" customHeight="1" x14ac:dyDescent="0.3">
      <c r="A123" s="127"/>
      <c r="B123" s="62"/>
      <c r="C123" s="40"/>
      <c r="D123" s="62"/>
      <c r="E123" s="71"/>
      <c r="F123" s="71"/>
      <c r="G123" s="71"/>
      <c r="H123" s="71"/>
      <c r="I123" s="71"/>
      <c r="J123" s="64"/>
      <c r="K123" s="40"/>
      <c r="L123" s="40"/>
      <c r="M123" s="336"/>
      <c r="N123" s="302"/>
      <c r="O123" s="302"/>
      <c r="P123" s="302"/>
      <c r="Q123" s="302"/>
      <c r="R123" s="46"/>
      <c r="S123" s="64"/>
      <c r="T123" s="40"/>
      <c r="U123" s="40"/>
      <c r="V123" s="40"/>
      <c r="W123" s="40"/>
      <c r="X123" s="40"/>
      <c r="Y123" s="40"/>
      <c r="Z123" s="40"/>
      <c r="AA123" s="40"/>
      <c r="AB123" s="40"/>
      <c r="AC123" s="40"/>
      <c r="AD123" s="40"/>
      <c r="AE123" s="40"/>
    </row>
    <row r="124" spans="1:31" ht="28.2" customHeight="1" x14ac:dyDescent="0.25">
      <c r="A124" s="127"/>
      <c r="B124" s="62"/>
      <c r="C124" s="40"/>
      <c r="D124" s="62"/>
      <c r="E124" s="71"/>
      <c r="F124" s="71"/>
      <c r="G124" s="71"/>
      <c r="H124" s="71"/>
      <c r="I124" s="71"/>
      <c r="J124" s="64"/>
      <c r="K124" s="40"/>
      <c r="L124" s="40"/>
      <c r="M124" s="337" t="s">
        <v>212</v>
      </c>
      <c r="N124" s="337"/>
      <c r="O124" s="337"/>
      <c r="P124" s="337"/>
      <c r="Q124" s="337"/>
      <c r="S124" s="64"/>
      <c r="T124" s="40"/>
      <c r="U124" s="40"/>
      <c r="V124" s="40"/>
      <c r="W124" s="40"/>
      <c r="X124" s="40"/>
      <c r="Y124" s="40"/>
      <c r="Z124" s="40"/>
      <c r="AA124" s="40"/>
      <c r="AB124" s="40"/>
      <c r="AC124" s="40"/>
      <c r="AD124" s="40"/>
      <c r="AE124" s="40"/>
    </row>
    <row r="125" spans="1:31" ht="28.2" customHeight="1" x14ac:dyDescent="0.3">
      <c r="A125" s="127"/>
      <c r="B125" s="62"/>
      <c r="C125" s="40"/>
      <c r="D125" s="62"/>
      <c r="E125" s="71"/>
      <c r="F125" s="71"/>
      <c r="G125" s="71"/>
      <c r="H125" s="71"/>
      <c r="I125" s="71"/>
      <c r="J125" s="64"/>
      <c r="K125" s="40"/>
      <c r="L125" s="40"/>
      <c r="M125" s="341" t="s">
        <v>184</v>
      </c>
      <c r="N125" s="342"/>
      <c r="O125" s="342"/>
      <c r="P125" s="342"/>
      <c r="Q125" s="342"/>
      <c r="R125" s="46"/>
      <c r="S125" s="64"/>
      <c r="T125" s="40"/>
      <c r="U125" s="40"/>
      <c r="V125" s="40"/>
      <c r="W125" s="40"/>
      <c r="X125" s="40"/>
      <c r="Y125" s="40"/>
      <c r="Z125" s="40"/>
      <c r="AA125" s="40"/>
      <c r="AB125" s="40"/>
      <c r="AC125" s="40"/>
      <c r="AD125" s="40"/>
      <c r="AE125" s="40"/>
    </row>
    <row r="126" spans="1:31" ht="28.2" customHeight="1" x14ac:dyDescent="0.3">
      <c r="A126" s="127"/>
      <c r="B126" s="62"/>
      <c r="C126" s="40"/>
      <c r="D126" s="62"/>
      <c r="E126" s="71"/>
      <c r="F126" s="71"/>
      <c r="G126" s="71"/>
      <c r="H126" s="71"/>
      <c r="I126" s="71"/>
      <c r="J126" s="64"/>
      <c r="K126" s="40"/>
      <c r="L126" s="40"/>
      <c r="M126" s="336" t="s">
        <v>185</v>
      </c>
      <c r="N126" s="336"/>
      <c r="O126" s="336"/>
      <c r="P126" s="336"/>
      <c r="Q126" s="336"/>
      <c r="S126" s="64"/>
      <c r="T126" s="40"/>
      <c r="U126" s="40"/>
      <c r="V126" s="40"/>
      <c r="W126" s="40"/>
      <c r="X126" s="40"/>
      <c r="Y126" s="40"/>
      <c r="Z126" s="40"/>
      <c r="AA126" s="40"/>
      <c r="AB126" s="40"/>
      <c r="AC126" s="40"/>
      <c r="AD126" s="40"/>
      <c r="AE126" s="40"/>
    </row>
    <row r="127" spans="1:31" ht="28.2" customHeight="1" x14ac:dyDescent="0.3">
      <c r="A127" s="127"/>
      <c r="B127" s="62"/>
      <c r="C127" s="40"/>
      <c r="D127" s="62"/>
      <c r="E127" s="71"/>
      <c r="F127" s="71"/>
      <c r="G127" s="71"/>
      <c r="H127" s="71"/>
      <c r="I127" s="71"/>
      <c r="J127" s="64"/>
      <c r="K127" s="40"/>
      <c r="L127" s="40"/>
      <c r="M127" s="343"/>
      <c r="N127" s="302"/>
      <c r="O127" s="302"/>
      <c r="P127" s="302"/>
      <c r="Q127" s="302"/>
      <c r="S127" s="64"/>
      <c r="T127" s="40"/>
      <c r="U127" s="40"/>
      <c r="V127" s="40"/>
      <c r="W127" s="40"/>
      <c r="X127" s="40"/>
      <c r="Y127" s="40"/>
      <c r="Z127" s="40"/>
      <c r="AA127" s="40"/>
      <c r="AB127" s="40"/>
      <c r="AC127" s="40"/>
      <c r="AD127" s="40"/>
      <c r="AE127" s="40"/>
    </row>
    <row r="128" spans="1:31" ht="28.2" customHeight="1" x14ac:dyDescent="0.3">
      <c r="A128" s="127"/>
      <c r="B128" s="62"/>
      <c r="C128" s="40"/>
      <c r="D128" s="62"/>
      <c r="E128" s="71"/>
      <c r="F128" s="71"/>
      <c r="G128" s="71"/>
      <c r="H128" s="71"/>
      <c r="I128" s="71"/>
      <c r="J128" s="64"/>
      <c r="K128" s="40"/>
      <c r="L128" s="40"/>
      <c r="M128" s="336" t="s">
        <v>186</v>
      </c>
      <c r="N128" s="302"/>
      <c r="O128" s="302"/>
      <c r="P128" s="302"/>
      <c r="Q128" s="302"/>
      <c r="S128" s="64"/>
      <c r="T128" s="40"/>
      <c r="U128" s="40"/>
      <c r="V128" s="40"/>
      <c r="W128" s="40"/>
      <c r="X128" s="40"/>
      <c r="Y128" s="40"/>
      <c r="Z128" s="40"/>
      <c r="AA128" s="40"/>
      <c r="AB128" s="40"/>
      <c r="AC128" s="40"/>
      <c r="AD128" s="40"/>
      <c r="AE128" s="40"/>
    </row>
    <row r="129" spans="1:31" ht="28.2" customHeight="1" x14ac:dyDescent="0.3">
      <c r="A129" s="127"/>
      <c r="B129" s="62"/>
      <c r="C129" s="40"/>
      <c r="D129" s="62"/>
      <c r="E129" s="71"/>
      <c r="F129" s="71"/>
      <c r="G129" s="71"/>
      <c r="H129" s="71"/>
      <c r="I129" s="71"/>
      <c r="J129" s="64"/>
      <c r="K129" s="40"/>
      <c r="L129" s="40"/>
      <c r="M129" s="335" t="s">
        <v>22</v>
      </c>
      <c r="N129" s="302"/>
      <c r="O129" s="302"/>
      <c r="P129" s="302"/>
      <c r="Q129" s="302"/>
      <c r="R129" s="40"/>
      <c r="S129" s="64"/>
      <c r="T129" s="40"/>
      <c r="U129" s="40"/>
      <c r="V129" s="40"/>
      <c r="W129" s="40"/>
      <c r="X129" s="40"/>
      <c r="Y129" s="40"/>
      <c r="Z129" s="40"/>
      <c r="AA129" s="40"/>
      <c r="AB129" s="40"/>
      <c r="AC129" s="40"/>
      <c r="AD129" s="40"/>
      <c r="AE129" s="40"/>
    </row>
    <row r="130" spans="1:31" ht="28.2" customHeight="1" x14ac:dyDescent="0.3">
      <c r="A130" s="127"/>
      <c r="B130" s="62"/>
      <c r="C130" s="40"/>
      <c r="D130" s="62"/>
      <c r="E130" s="71"/>
      <c r="F130" s="71"/>
      <c r="G130" s="71"/>
      <c r="H130" s="71"/>
      <c r="I130" s="71"/>
      <c r="J130" s="64"/>
      <c r="K130" s="40"/>
      <c r="L130" s="40"/>
      <c r="M130" s="336"/>
      <c r="N130" s="302"/>
      <c r="O130" s="302"/>
      <c r="P130" s="302"/>
      <c r="Q130" s="302"/>
      <c r="S130" s="64"/>
      <c r="T130" s="40"/>
      <c r="U130" s="40"/>
      <c r="V130" s="40"/>
      <c r="W130" s="40"/>
      <c r="X130" s="40"/>
      <c r="Y130" s="40"/>
      <c r="Z130" s="40"/>
      <c r="AA130" s="40"/>
      <c r="AB130" s="40"/>
      <c r="AC130" s="40"/>
      <c r="AD130" s="40"/>
      <c r="AE130" s="40"/>
    </row>
    <row r="131" spans="1:31" ht="28.2" customHeight="1" x14ac:dyDescent="0.3">
      <c r="A131" s="127"/>
      <c r="B131" s="62"/>
      <c r="C131" s="40"/>
      <c r="D131" s="62"/>
      <c r="E131" s="71"/>
      <c r="F131" s="71"/>
      <c r="G131" s="71"/>
      <c r="H131" s="71"/>
      <c r="I131" s="71"/>
      <c r="J131" s="64"/>
      <c r="K131" s="40"/>
      <c r="L131" s="40"/>
      <c r="M131" s="336" t="s">
        <v>186</v>
      </c>
      <c r="N131" s="302"/>
      <c r="O131" s="302"/>
      <c r="P131" s="302"/>
      <c r="Q131" s="302"/>
      <c r="S131" s="64"/>
      <c r="T131" s="40"/>
      <c r="U131" s="40"/>
      <c r="V131" s="40"/>
      <c r="W131" s="40"/>
      <c r="X131" s="40"/>
      <c r="Y131" s="40"/>
      <c r="Z131" s="40"/>
      <c r="AA131" s="40"/>
      <c r="AB131" s="40"/>
      <c r="AC131" s="40"/>
      <c r="AD131" s="40"/>
      <c r="AE131" s="40"/>
    </row>
    <row r="132" spans="1:31" ht="15.75" customHeight="1" thickBot="1" x14ac:dyDescent="0.35">
      <c r="A132" s="127"/>
      <c r="B132" s="62"/>
      <c r="C132" s="40"/>
      <c r="D132" s="74"/>
      <c r="E132" s="75"/>
      <c r="F132" s="75"/>
      <c r="G132" s="75"/>
      <c r="H132" s="75"/>
      <c r="I132" s="75"/>
      <c r="J132" s="76"/>
      <c r="K132" s="40"/>
      <c r="L132" s="40"/>
      <c r="M132" s="335" t="s">
        <v>15</v>
      </c>
      <c r="N132" s="302"/>
      <c r="O132" s="302"/>
      <c r="P132" s="302"/>
      <c r="Q132" s="302"/>
      <c r="R132" s="40"/>
      <c r="S132" s="64"/>
      <c r="T132" s="40"/>
      <c r="U132" s="40"/>
      <c r="V132" s="40"/>
      <c r="W132" s="40"/>
      <c r="X132" s="40"/>
      <c r="Y132" s="40"/>
      <c r="Z132" s="40"/>
      <c r="AA132" s="40"/>
      <c r="AB132" s="40"/>
      <c r="AC132" s="40"/>
      <c r="AD132" s="40"/>
      <c r="AE132" s="40"/>
    </row>
    <row r="133" spans="1:31" ht="35.549999999999997" customHeight="1" x14ac:dyDescent="0.3">
      <c r="A133" s="127"/>
      <c r="B133" s="62"/>
      <c r="C133" s="40"/>
      <c r="E133" s="265" t="s">
        <v>172</v>
      </c>
      <c r="F133" s="226"/>
      <c r="G133" s="310"/>
      <c r="H133" s="243"/>
      <c r="I133" s="243"/>
      <c r="J133" s="40"/>
      <c r="K133" s="40"/>
      <c r="L133" s="40"/>
      <c r="M133" s="336"/>
      <c r="N133" s="302"/>
      <c r="O133" s="302"/>
      <c r="P133" s="302"/>
      <c r="Q133" s="302"/>
      <c r="S133" s="64"/>
      <c r="T133" s="40"/>
      <c r="U133" s="40"/>
      <c r="V133" s="40"/>
      <c r="W133" s="40"/>
      <c r="X133" s="40"/>
      <c r="Y133" s="40"/>
      <c r="Z133" s="40"/>
      <c r="AA133" s="40"/>
      <c r="AB133" s="40"/>
      <c r="AC133" s="40"/>
      <c r="AD133" s="40"/>
      <c r="AE133" s="40"/>
    </row>
    <row r="134" spans="1:31" ht="15.75" customHeight="1" x14ac:dyDescent="0.3">
      <c r="A134" s="127"/>
      <c r="B134" s="62"/>
      <c r="C134" s="40"/>
      <c r="K134" s="40"/>
      <c r="L134" s="40"/>
      <c r="M134" s="270"/>
      <c r="N134" s="226"/>
      <c r="O134" s="226"/>
      <c r="P134" s="226"/>
      <c r="Q134" s="226"/>
      <c r="S134" s="64"/>
      <c r="T134" s="40"/>
      <c r="U134" s="40"/>
      <c r="V134" s="40"/>
      <c r="W134" s="40"/>
      <c r="X134" s="40"/>
      <c r="Y134" s="40"/>
      <c r="Z134" s="40"/>
      <c r="AA134" s="40"/>
      <c r="AB134" s="40"/>
      <c r="AC134" s="40"/>
      <c r="AD134" s="40"/>
      <c r="AE134" s="40"/>
    </row>
    <row r="135" spans="1:31" ht="15.75" customHeight="1" x14ac:dyDescent="0.25">
      <c r="A135" s="127"/>
      <c r="B135" s="62"/>
      <c r="C135" s="40"/>
      <c r="D135" s="338"/>
      <c r="E135" s="226"/>
      <c r="F135" s="226"/>
      <c r="G135" s="339"/>
      <c r="H135" s="226"/>
      <c r="I135" s="226"/>
      <c r="J135" s="40"/>
      <c r="K135" s="40"/>
      <c r="L135" s="40"/>
      <c r="M135" s="40"/>
      <c r="N135" s="40"/>
      <c r="O135" s="40"/>
      <c r="P135" s="40"/>
      <c r="Q135" s="40"/>
      <c r="R135" s="40"/>
      <c r="S135" s="64"/>
      <c r="T135" s="40"/>
      <c r="U135" s="40"/>
      <c r="V135" s="40"/>
      <c r="W135" s="40"/>
      <c r="X135" s="40"/>
      <c r="Y135" s="40"/>
      <c r="Z135" s="40"/>
      <c r="AA135" s="40"/>
      <c r="AB135" s="40"/>
      <c r="AC135" s="40"/>
      <c r="AD135" s="40"/>
      <c r="AE135" s="40"/>
    </row>
    <row r="136" spans="1:31" ht="15.75" customHeight="1" thickBot="1" x14ac:dyDescent="0.3">
      <c r="A136" s="127"/>
      <c r="B136" s="74"/>
      <c r="C136" s="75"/>
      <c r="D136" s="75"/>
      <c r="E136" s="75"/>
      <c r="F136" s="75"/>
      <c r="G136" s="75"/>
      <c r="H136" s="75"/>
      <c r="I136" s="75"/>
      <c r="J136" s="75"/>
      <c r="K136" s="75"/>
      <c r="L136" s="75"/>
      <c r="M136" s="75"/>
      <c r="N136" s="75"/>
      <c r="O136" s="75"/>
      <c r="P136" s="75"/>
      <c r="Q136" s="75"/>
      <c r="R136" s="75"/>
      <c r="S136" s="76"/>
      <c r="T136" s="40"/>
      <c r="U136" s="40"/>
      <c r="V136" s="40"/>
      <c r="W136" s="40"/>
      <c r="X136" s="40"/>
      <c r="Y136" s="40"/>
      <c r="Z136" s="40"/>
      <c r="AA136" s="40"/>
      <c r="AB136" s="40"/>
      <c r="AC136" s="40"/>
      <c r="AD136" s="40"/>
      <c r="AE136" s="40"/>
    </row>
    <row r="137" spans="1:31" ht="15.75" customHeight="1" x14ac:dyDescent="0.25">
      <c r="A137" s="127"/>
      <c r="B137" s="40"/>
      <c r="C137" s="40"/>
      <c r="D137" s="40"/>
      <c r="E137" s="40"/>
      <c r="F137" s="40"/>
      <c r="G137" s="40"/>
      <c r="H137" s="40"/>
      <c r="I137" s="40"/>
      <c r="J137" s="40"/>
      <c r="K137" s="40"/>
      <c r="L137" s="40"/>
      <c r="M137" s="40"/>
      <c r="N137" s="40"/>
      <c r="O137" s="40"/>
      <c r="P137" s="40"/>
      <c r="Q137" s="40"/>
      <c r="R137" s="40"/>
      <c r="S137" s="40"/>
      <c r="T137" s="40"/>
      <c r="U137" s="40"/>
      <c r="V137" s="40"/>
      <c r="W137" s="40"/>
      <c r="X137" s="40"/>
      <c r="Y137" s="40"/>
      <c r="Z137" s="40"/>
      <c r="AA137" s="40"/>
      <c r="AB137" s="40"/>
      <c r="AC137" s="40"/>
      <c r="AD137" s="40"/>
      <c r="AE137" s="40"/>
    </row>
    <row r="138" spans="1:31" ht="15.75" customHeight="1" x14ac:dyDescent="0.25">
      <c r="A138" s="127"/>
      <c r="B138" s="40"/>
      <c r="C138" s="40"/>
      <c r="D138" s="40"/>
      <c r="E138" s="40"/>
      <c r="F138" s="40"/>
      <c r="G138" s="40"/>
      <c r="H138" s="40"/>
      <c r="I138" s="40"/>
      <c r="J138" s="40"/>
      <c r="K138" s="40"/>
      <c r="L138" s="40"/>
      <c r="M138" s="40"/>
      <c r="N138" s="40"/>
      <c r="O138" s="40"/>
      <c r="P138" s="40"/>
      <c r="Q138" s="40"/>
      <c r="R138" s="40"/>
      <c r="S138" s="40"/>
      <c r="T138" s="40"/>
      <c r="U138" s="40"/>
      <c r="V138" s="40"/>
      <c r="W138" s="40"/>
      <c r="X138" s="40"/>
      <c r="Y138" s="40"/>
      <c r="Z138" s="40"/>
      <c r="AA138" s="40"/>
      <c r="AB138" s="40"/>
      <c r="AC138" s="40"/>
      <c r="AD138" s="40"/>
      <c r="AE138" s="40"/>
    </row>
    <row r="139" spans="1:31" ht="15.75" customHeight="1" x14ac:dyDescent="0.25">
      <c r="A139" s="127"/>
      <c r="B139" s="40"/>
      <c r="C139" s="40"/>
      <c r="D139" s="40"/>
      <c r="E139" s="40"/>
      <c r="F139" s="40"/>
      <c r="G139" s="40"/>
      <c r="H139" s="40"/>
      <c r="I139" s="40"/>
      <c r="J139" s="40"/>
      <c r="K139" s="40"/>
      <c r="L139" s="40"/>
      <c r="M139" s="40"/>
      <c r="N139" s="40"/>
      <c r="O139" s="40"/>
      <c r="P139" s="40"/>
      <c r="Q139" s="40"/>
      <c r="R139" s="40"/>
      <c r="S139" s="40"/>
      <c r="T139" s="40"/>
      <c r="U139" s="40"/>
      <c r="V139" s="40"/>
      <c r="W139" s="40"/>
      <c r="X139" s="40"/>
      <c r="Y139" s="40"/>
      <c r="Z139" s="40"/>
      <c r="AA139" s="40"/>
      <c r="AB139" s="40"/>
      <c r="AC139" s="40"/>
      <c r="AD139" s="40"/>
      <c r="AE139" s="40"/>
    </row>
    <row r="140" spans="1:31" ht="15.75" customHeight="1" x14ac:dyDescent="0.25">
      <c r="A140" s="127"/>
      <c r="B140" s="40"/>
      <c r="C140" s="40"/>
      <c r="D140" s="40"/>
      <c r="E140" s="40"/>
      <c r="F140" s="40"/>
      <c r="G140" s="40"/>
      <c r="H140" s="40"/>
      <c r="I140" s="40"/>
      <c r="J140" s="40"/>
      <c r="K140" s="40"/>
      <c r="L140" s="40"/>
      <c r="M140" s="40"/>
      <c r="N140" s="40"/>
      <c r="O140" s="40"/>
      <c r="P140" s="40"/>
      <c r="Q140" s="40"/>
      <c r="R140" s="40"/>
      <c r="S140" s="40"/>
      <c r="T140" s="40"/>
      <c r="U140" s="40"/>
      <c r="V140" s="40"/>
      <c r="W140" s="40"/>
      <c r="X140" s="40"/>
      <c r="Y140" s="40"/>
      <c r="Z140" s="40"/>
      <c r="AA140" s="40"/>
      <c r="AB140" s="40"/>
      <c r="AC140" s="40"/>
      <c r="AD140" s="40"/>
      <c r="AE140" s="40"/>
    </row>
    <row r="141" spans="1:31" ht="15.75" customHeight="1" x14ac:dyDescent="0.25">
      <c r="A141" s="127"/>
      <c r="B141" s="40"/>
      <c r="C141" s="40"/>
      <c r="D141" s="40"/>
      <c r="E141" s="40"/>
      <c r="F141" s="40"/>
      <c r="G141" s="40"/>
      <c r="H141" s="40"/>
      <c r="I141" s="40"/>
      <c r="J141" s="40"/>
      <c r="K141" s="40"/>
      <c r="L141" s="40"/>
      <c r="M141" s="40"/>
      <c r="N141" s="40"/>
      <c r="O141" s="40"/>
      <c r="P141" s="40"/>
      <c r="Q141" s="40"/>
      <c r="R141" s="40"/>
      <c r="S141" s="40"/>
      <c r="T141" s="40"/>
      <c r="U141" s="40"/>
      <c r="V141" s="40"/>
      <c r="W141" s="40"/>
      <c r="X141" s="40"/>
      <c r="Y141" s="40"/>
      <c r="Z141" s="40"/>
      <c r="AA141" s="40"/>
      <c r="AB141" s="40"/>
      <c r="AC141" s="40"/>
      <c r="AD141" s="40"/>
      <c r="AE141" s="40"/>
    </row>
    <row r="142" spans="1:31" ht="15.75" customHeight="1" x14ac:dyDescent="0.25">
      <c r="A142" s="127"/>
      <c r="B142" s="40"/>
      <c r="C142" s="40"/>
      <c r="D142" s="40"/>
      <c r="E142" s="40"/>
      <c r="F142" s="40"/>
      <c r="G142" s="40"/>
      <c r="H142" s="40"/>
      <c r="I142" s="40"/>
      <c r="J142" s="40"/>
      <c r="K142" s="40"/>
      <c r="L142" s="40"/>
      <c r="M142" s="40"/>
      <c r="N142" s="40"/>
      <c r="O142" s="40"/>
      <c r="P142" s="40"/>
      <c r="Q142" s="40"/>
      <c r="R142" s="40"/>
      <c r="S142" s="40"/>
      <c r="T142" s="40"/>
      <c r="U142" s="40"/>
      <c r="V142" s="40"/>
      <c r="W142" s="40"/>
      <c r="X142" s="40"/>
      <c r="Y142" s="40"/>
      <c r="Z142" s="40"/>
      <c r="AA142" s="40"/>
      <c r="AB142" s="40"/>
      <c r="AC142" s="40"/>
      <c r="AD142" s="40"/>
      <c r="AE142" s="40"/>
    </row>
    <row r="143" spans="1:31" ht="15.75" customHeight="1" x14ac:dyDescent="0.25">
      <c r="A143" s="127"/>
      <c r="B143" s="40"/>
      <c r="C143" s="40"/>
      <c r="D143" s="40"/>
      <c r="E143" s="40"/>
      <c r="F143" s="40"/>
      <c r="G143" s="40"/>
      <c r="H143" s="40"/>
      <c r="I143" s="40"/>
      <c r="J143" s="40"/>
      <c r="K143" s="40"/>
      <c r="L143" s="40"/>
      <c r="M143" s="40"/>
      <c r="N143" s="40"/>
      <c r="O143" s="40"/>
      <c r="P143" s="40"/>
      <c r="Q143" s="40"/>
      <c r="R143" s="40"/>
      <c r="S143" s="40"/>
      <c r="T143" s="40"/>
      <c r="U143" s="40"/>
      <c r="V143" s="40"/>
      <c r="W143" s="40"/>
      <c r="X143" s="40"/>
      <c r="Y143" s="40"/>
      <c r="Z143" s="40"/>
      <c r="AA143" s="40"/>
      <c r="AB143" s="40"/>
      <c r="AC143" s="40"/>
      <c r="AD143" s="40"/>
      <c r="AE143" s="40"/>
    </row>
    <row r="144" spans="1:31" ht="15.75" customHeight="1" x14ac:dyDescent="0.25">
      <c r="A144" s="127"/>
      <c r="B144" s="40"/>
      <c r="C144" s="40"/>
      <c r="D144" s="40"/>
      <c r="E144" s="40"/>
      <c r="F144" s="40"/>
      <c r="G144" s="40"/>
      <c r="H144" s="40"/>
      <c r="I144" s="40"/>
      <c r="J144" s="40"/>
      <c r="K144" s="40"/>
      <c r="L144" s="40"/>
      <c r="M144" s="40"/>
      <c r="N144" s="40"/>
      <c r="O144" s="40"/>
      <c r="P144" s="40"/>
      <c r="Q144" s="40"/>
      <c r="R144" s="40"/>
      <c r="S144" s="40"/>
      <c r="T144" s="40"/>
      <c r="U144" s="40"/>
      <c r="V144" s="40"/>
      <c r="W144" s="40"/>
      <c r="X144" s="40"/>
      <c r="Y144" s="40"/>
      <c r="Z144" s="40"/>
      <c r="AA144" s="40"/>
      <c r="AB144" s="40"/>
      <c r="AC144" s="40"/>
      <c r="AD144" s="40"/>
      <c r="AE144" s="40"/>
    </row>
    <row r="145" spans="1:31" ht="15.75" customHeight="1" x14ac:dyDescent="0.25">
      <c r="A145" s="127"/>
      <c r="B145" s="40"/>
      <c r="C145" s="40"/>
      <c r="D145" s="40"/>
      <c r="E145" s="40"/>
      <c r="F145" s="40"/>
      <c r="G145" s="40"/>
      <c r="H145" s="40"/>
      <c r="I145" s="40"/>
      <c r="J145" s="40"/>
      <c r="K145" s="40"/>
      <c r="L145" s="40"/>
      <c r="M145" s="40"/>
      <c r="N145" s="40"/>
      <c r="O145" s="40"/>
      <c r="P145" s="40"/>
      <c r="Q145" s="40"/>
      <c r="R145" s="40"/>
      <c r="S145" s="40"/>
      <c r="T145" s="40"/>
      <c r="U145" s="40"/>
      <c r="V145" s="40"/>
      <c r="W145" s="40"/>
      <c r="X145" s="40"/>
      <c r="Y145" s="40"/>
      <c r="Z145" s="40"/>
      <c r="AA145" s="40"/>
      <c r="AB145" s="40"/>
      <c r="AC145" s="40"/>
      <c r="AD145" s="40"/>
      <c r="AE145" s="40"/>
    </row>
    <row r="146" spans="1:31" ht="15.75" customHeight="1" x14ac:dyDescent="0.25">
      <c r="A146" s="127"/>
      <c r="B146" s="40"/>
      <c r="C146" s="40"/>
      <c r="D146" s="40"/>
      <c r="E146" s="40"/>
      <c r="F146" s="40"/>
      <c r="G146" s="40"/>
      <c r="H146" s="40"/>
      <c r="I146" s="40"/>
      <c r="J146" s="40"/>
      <c r="K146" s="40"/>
      <c r="L146" s="40"/>
      <c r="M146" s="40"/>
      <c r="N146" s="40"/>
      <c r="O146" s="40"/>
      <c r="P146" s="40"/>
      <c r="Q146" s="40"/>
      <c r="R146" s="40"/>
      <c r="S146" s="40"/>
      <c r="T146" s="40"/>
      <c r="U146" s="40"/>
      <c r="V146" s="40"/>
      <c r="W146" s="40"/>
      <c r="X146" s="40"/>
      <c r="Y146" s="40"/>
      <c r="Z146" s="40"/>
      <c r="AA146" s="40"/>
      <c r="AB146" s="40"/>
      <c r="AC146" s="40"/>
      <c r="AD146" s="40"/>
      <c r="AE146" s="40"/>
    </row>
    <row r="147" spans="1:31" ht="15.75" customHeight="1" x14ac:dyDescent="0.25">
      <c r="A147" s="127"/>
      <c r="B147" s="40"/>
      <c r="C147" s="40"/>
      <c r="D147" s="40"/>
      <c r="E147" s="40"/>
      <c r="F147" s="40"/>
      <c r="G147" s="40"/>
      <c r="H147" s="40"/>
      <c r="I147" s="40"/>
      <c r="J147" s="40"/>
      <c r="K147" s="40"/>
      <c r="L147" s="40"/>
      <c r="M147" s="40"/>
      <c r="N147" s="40"/>
      <c r="O147" s="40"/>
      <c r="P147" s="40"/>
      <c r="Q147" s="40"/>
      <c r="R147" s="40"/>
      <c r="S147" s="40"/>
      <c r="T147" s="40"/>
      <c r="U147" s="40"/>
      <c r="V147" s="40"/>
      <c r="W147" s="40"/>
      <c r="X147" s="40"/>
      <c r="Y147" s="40"/>
      <c r="Z147" s="40"/>
      <c r="AA147" s="40"/>
      <c r="AB147" s="40"/>
      <c r="AC147" s="40"/>
      <c r="AD147" s="40"/>
      <c r="AE147" s="40"/>
    </row>
    <row r="148" spans="1:31" ht="15.75" customHeight="1" x14ac:dyDescent="0.25">
      <c r="A148" s="127"/>
      <c r="B148" s="40"/>
      <c r="C148" s="40"/>
      <c r="D148" s="40"/>
      <c r="E148" s="40"/>
      <c r="F148" s="40"/>
      <c r="G148" s="40"/>
      <c r="H148" s="40"/>
      <c r="I148" s="40"/>
      <c r="J148" s="40"/>
      <c r="K148" s="40"/>
      <c r="L148" s="40"/>
      <c r="M148" s="40"/>
      <c r="N148" s="40"/>
      <c r="O148" s="40"/>
      <c r="P148" s="40"/>
      <c r="Q148" s="40"/>
      <c r="R148" s="40"/>
      <c r="S148" s="40"/>
      <c r="T148" s="40"/>
      <c r="U148" s="40"/>
      <c r="V148" s="40"/>
      <c r="W148" s="40"/>
      <c r="X148" s="40"/>
      <c r="Y148" s="40"/>
      <c r="Z148" s="40"/>
      <c r="AA148" s="40"/>
      <c r="AB148" s="40"/>
      <c r="AC148" s="40"/>
      <c r="AD148" s="40"/>
      <c r="AE148" s="40"/>
    </row>
    <row r="149" spans="1:31" ht="15.75" customHeight="1" x14ac:dyDescent="0.25">
      <c r="A149" s="127"/>
      <c r="B149" s="40"/>
      <c r="C149" s="40"/>
      <c r="D149" s="40"/>
      <c r="E149" s="40"/>
      <c r="F149" s="40"/>
      <c r="G149" s="40"/>
      <c r="H149" s="40"/>
      <c r="I149" s="40"/>
      <c r="J149" s="40"/>
      <c r="K149" s="40"/>
      <c r="L149" s="40"/>
      <c r="M149" s="40"/>
      <c r="N149" s="40"/>
      <c r="O149" s="40"/>
      <c r="P149" s="40"/>
      <c r="Q149" s="40"/>
      <c r="R149" s="40"/>
      <c r="S149" s="40"/>
      <c r="T149" s="40"/>
      <c r="U149" s="40"/>
      <c r="V149" s="40"/>
      <c r="W149" s="40"/>
      <c r="X149" s="40"/>
      <c r="Y149" s="40"/>
      <c r="Z149" s="40"/>
      <c r="AA149" s="40"/>
      <c r="AB149" s="40"/>
      <c r="AC149" s="40"/>
      <c r="AD149" s="40"/>
      <c r="AE149" s="40"/>
    </row>
    <row r="150" spans="1:31" ht="15.75" customHeight="1" x14ac:dyDescent="0.25">
      <c r="A150" s="127"/>
      <c r="B150" s="40"/>
      <c r="C150" s="40"/>
      <c r="D150" s="40"/>
      <c r="E150" s="40"/>
      <c r="F150" s="40"/>
      <c r="G150" s="40"/>
      <c r="H150" s="40"/>
      <c r="I150" s="40"/>
      <c r="J150" s="40"/>
      <c r="K150" s="40"/>
      <c r="L150" s="40"/>
      <c r="M150" s="40"/>
      <c r="N150" s="40"/>
      <c r="O150" s="40"/>
      <c r="P150" s="40"/>
      <c r="Q150" s="40"/>
      <c r="R150" s="40"/>
      <c r="S150" s="40"/>
      <c r="T150" s="40"/>
      <c r="U150" s="40"/>
      <c r="V150" s="40"/>
      <c r="W150" s="40"/>
      <c r="X150" s="40"/>
      <c r="Y150" s="40"/>
      <c r="Z150" s="40"/>
      <c r="AA150" s="40"/>
      <c r="AB150" s="40"/>
      <c r="AC150" s="40"/>
      <c r="AD150" s="40"/>
      <c r="AE150" s="40"/>
    </row>
    <row r="151" spans="1:31" ht="15.75" customHeight="1" x14ac:dyDescent="0.25">
      <c r="A151" s="127"/>
      <c r="B151" s="40"/>
      <c r="C151" s="40"/>
      <c r="D151" s="40"/>
      <c r="E151" s="40"/>
      <c r="F151" s="40"/>
      <c r="G151" s="40"/>
      <c r="H151" s="40"/>
      <c r="I151" s="40"/>
      <c r="J151" s="40"/>
      <c r="K151" s="40"/>
      <c r="L151" s="40"/>
      <c r="M151" s="40"/>
      <c r="N151" s="40"/>
      <c r="O151" s="40"/>
      <c r="P151" s="40"/>
      <c r="Q151" s="40"/>
      <c r="R151" s="40"/>
      <c r="S151" s="40"/>
      <c r="T151" s="40"/>
      <c r="U151" s="40"/>
      <c r="V151" s="40"/>
      <c r="W151" s="40"/>
      <c r="X151" s="40"/>
      <c r="Y151" s="40"/>
      <c r="Z151" s="40"/>
      <c r="AA151" s="40"/>
      <c r="AB151" s="40"/>
      <c r="AC151" s="40"/>
      <c r="AD151" s="40"/>
      <c r="AE151" s="40"/>
    </row>
    <row r="152" spans="1:31" ht="15.75" customHeight="1" x14ac:dyDescent="0.25">
      <c r="A152" s="127"/>
      <c r="B152" s="40"/>
      <c r="C152" s="40"/>
      <c r="D152" s="40"/>
      <c r="E152" s="40"/>
      <c r="F152" s="40"/>
      <c r="G152" s="40"/>
      <c r="H152" s="40"/>
      <c r="I152" s="40"/>
      <c r="J152" s="40"/>
      <c r="K152" s="40"/>
      <c r="L152" s="40"/>
      <c r="M152" s="40"/>
      <c r="N152" s="40"/>
      <c r="O152" s="40"/>
      <c r="P152" s="40"/>
      <c r="Q152" s="40"/>
      <c r="R152" s="40"/>
      <c r="S152" s="40"/>
      <c r="T152" s="40"/>
      <c r="U152" s="40"/>
      <c r="V152" s="40"/>
      <c r="W152" s="40"/>
      <c r="X152" s="40"/>
      <c r="Y152" s="40"/>
      <c r="Z152" s="40"/>
      <c r="AA152" s="40"/>
      <c r="AB152" s="40"/>
      <c r="AC152" s="40"/>
      <c r="AD152" s="40"/>
      <c r="AE152" s="40"/>
    </row>
    <row r="153" spans="1:31" ht="15.75" customHeight="1" x14ac:dyDescent="0.25">
      <c r="A153" s="127"/>
      <c r="B153" s="40"/>
      <c r="C153" s="40"/>
      <c r="D153" s="40"/>
      <c r="E153" s="40"/>
      <c r="F153" s="40"/>
      <c r="G153" s="40"/>
      <c r="H153" s="40"/>
      <c r="I153" s="40"/>
      <c r="J153" s="40"/>
      <c r="K153" s="40"/>
      <c r="L153" s="40"/>
      <c r="M153" s="40"/>
      <c r="N153" s="40"/>
      <c r="O153" s="40"/>
      <c r="P153" s="40"/>
      <c r="Q153" s="40"/>
      <c r="R153" s="40"/>
      <c r="S153" s="40"/>
      <c r="T153" s="40"/>
      <c r="U153" s="40"/>
      <c r="V153" s="40"/>
      <c r="W153" s="40"/>
      <c r="X153" s="40"/>
      <c r="Y153" s="40"/>
      <c r="Z153" s="40"/>
      <c r="AA153" s="40"/>
      <c r="AB153" s="40"/>
      <c r="AC153" s="40"/>
      <c r="AD153" s="40"/>
      <c r="AE153" s="40"/>
    </row>
    <row r="154" spans="1:31" ht="15.75" customHeight="1" x14ac:dyDescent="0.25">
      <c r="A154" s="127"/>
      <c r="B154" s="40"/>
      <c r="C154" s="40"/>
      <c r="D154" s="40"/>
      <c r="E154" s="40"/>
      <c r="F154" s="40"/>
      <c r="G154" s="40"/>
      <c r="H154" s="40"/>
      <c r="I154" s="40"/>
      <c r="J154" s="40"/>
      <c r="K154" s="40"/>
      <c r="L154" s="40"/>
      <c r="M154" s="40"/>
      <c r="N154" s="40"/>
      <c r="O154" s="40"/>
      <c r="P154" s="40"/>
      <c r="Q154" s="40"/>
      <c r="R154" s="40"/>
      <c r="S154" s="40"/>
      <c r="T154" s="40"/>
      <c r="U154" s="40"/>
      <c r="V154" s="40"/>
      <c r="W154" s="40"/>
      <c r="X154" s="40"/>
      <c r="Y154" s="40"/>
      <c r="Z154" s="40"/>
      <c r="AA154" s="40"/>
      <c r="AB154" s="40"/>
      <c r="AC154" s="40"/>
      <c r="AD154" s="40"/>
      <c r="AE154" s="40"/>
    </row>
    <row r="155" spans="1:31" ht="15.75" customHeight="1" x14ac:dyDescent="0.25">
      <c r="A155" s="127"/>
      <c r="B155" s="40"/>
      <c r="C155" s="40"/>
      <c r="D155" s="40"/>
      <c r="E155" s="40"/>
      <c r="F155" s="40"/>
      <c r="G155" s="40"/>
      <c r="H155" s="40"/>
      <c r="I155" s="40"/>
      <c r="J155" s="40"/>
      <c r="K155" s="40"/>
      <c r="L155" s="40"/>
      <c r="M155" s="40"/>
      <c r="N155" s="40"/>
      <c r="O155" s="40"/>
      <c r="P155" s="40"/>
      <c r="Q155" s="40"/>
      <c r="R155" s="40"/>
      <c r="S155" s="40"/>
      <c r="T155" s="40"/>
      <c r="U155" s="40"/>
      <c r="V155" s="40"/>
      <c r="W155" s="40"/>
      <c r="X155" s="40"/>
      <c r="Y155" s="40"/>
      <c r="Z155" s="40"/>
      <c r="AA155" s="40"/>
      <c r="AB155" s="40"/>
      <c r="AC155" s="40"/>
      <c r="AD155" s="40"/>
      <c r="AE155" s="40"/>
    </row>
    <row r="156" spans="1:31" ht="15.75" customHeight="1" x14ac:dyDescent="0.25">
      <c r="A156" s="127"/>
      <c r="B156" s="40"/>
      <c r="C156" s="40"/>
      <c r="D156" s="40"/>
      <c r="E156" s="40"/>
      <c r="F156" s="40"/>
      <c r="G156" s="40"/>
      <c r="H156" s="40"/>
      <c r="I156" s="40"/>
      <c r="J156" s="40"/>
      <c r="K156" s="40"/>
      <c r="L156" s="40"/>
      <c r="M156" s="40"/>
      <c r="N156" s="40"/>
      <c r="O156" s="40"/>
      <c r="P156" s="40"/>
      <c r="Q156" s="40"/>
      <c r="R156" s="40"/>
      <c r="S156" s="40"/>
      <c r="T156" s="40"/>
      <c r="U156" s="40"/>
      <c r="V156" s="40"/>
      <c r="W156" s="40"/>
      <c r="X156" s="40"/>
      <c r="Y156" s="40"/>
      <c r="Z156" s="40"/>
      <c r="AA156" s="40"/>
      <c r="AB156" s="40"/>
      <c r="AC156" s="40"/>
      <c r="AD156" s="40"/>
      <c r="AE156" s="40"/>
    </row>
    <row r="157" spans="1:31" ht="15.75" customHeight="1" x14ac:dyDescent="0.25">
      <c r="A157" s="127"/>
      <c r="B157" s="40"/>
      <c r="C157" s="40"/>
      <c r="D157" s="40"/>
      <c r="E157" s="40"/>
      <c r="F157" s="40"/>
      <c r="G157" s="40"/>
      <c r="H157" s="40"/>
      <c r="I157" s="40"/>
      <c r="J157" s="40"/>
      <c r="K157" s="40"/>
      <c r="L157" s="40"/>
      <c r="M157" s="40"/>
      <c r="N157" s="40"/>
      <c r="O157" s="40"/>
      <c r="P157" s="40"/>
      <c r="Q157" s="40"/>
      <c r="R157" s="40"/>
      <c r="S157" s="40"/>
      <c r="T157" s="40"/>
      <c r="U157" s="40"/>
      <c r="V157" s="40"/>
      <c r="W157" s="40"/>
      <c r="X157" s="40"/>
      <c r="Y157" s="40"/>
      <c r="Z157" s="40"/>
      <c r="AA157" s="40"/>
      <c r="AB157" s="40"/>
      <c r="AC157" s="40"/>
      <c r="AD157" s="40"/>
      <c r="AE157" s="40"/>
    </row>
    <row r="158" spans="1:31" ht="15.75" customHeight="1" x14ac:dyDescent="0.25">
      <c r="A158" s="127"/>
      <c r="B158" s="40"/>
      <c r="C158" s="40"/>
      <c r="D158" s="40"/>
      <c r="E158" s="40"/>
      <c r="F158" s="40"/>
      <c r="G158" s="40"/>
      <c r="H158" s="40"/>
      <c r="I158" s="40"/>
      <c r="J158" s="40"/>
      <c r="K158" s="40"/>
      <c r="L158" s="40"/>
      <c r="M158" s="40"/>
      <c r="N158" s="40"/>
      <c r="O158" s="40"/>
      <c r="P158" s="40"/>
      <c r="Q158" s="40"/>
      <c r="R158" s="40"/>
      <c r="S158" s="40"/>
      <c r="T158" s="40"/>
      <c r="U158" s="40"/>
      <c r="V158" s="40"/>
      <c r="W158" s="40"/>
      <c r="X158" s="40"/>
      <c r="Y158" s="40"/>
      <c r="Z158" s="40"/>
      <c r="AA158" s="40"/>
      <c r="AB158" s="40"/>
      <c r="AC158" s="40"/>
      <c r="AD158" s="40"/>
      <c r="AE158" s="40"/>
    </row>
    <row r="159" spans="1:31" ht="15.75" customHeight="1" x14ac:dyDescent="0.25">
      <c r="A159" s="127"/>
      <c r="B159" s="40"/>
      <c r="C159" s="40"/>
      <c r="D159" s="40"/>
      <c r="E159" s="40"/>
      <c r="F159" s="40"/>
      <c r="G159" s="40"/>
      <c r="H159" s="40"/>
      <c r="I159" s="40"/>
      <c r="J159" s="40"/>
      <c r="K159" s="40"/>
      <c r="L159" s="40"/>
      <c r="M159" s="40"/>
      <c r="N159" s="40"/>
      <c r="O159" s="40"/>
      <c r="P159" s="40"/>
      <c r="Q159" s="40"/>
      <c r="R159" s="40"/>
      <c r="S159" s="40"/>
      <c r="T159" s="40"/>
      <c r="U159" s="40"/>
      <c r="V159" s="40"/>
      <c r="W159" s="40"/>
      <c r="X159" s="40"/>
      <c r="Y159" s="40"/>
      <c r="Z159" s="40"/>
      <c r="AA159" s="40"/>
      <c r="AB159" s="40"/>
      <c r="AC159" s="40"/>
      <c r="AD159" s="40"/>
      <c r="AE159" s="40"/>
    </row>
    <row r="160" spans="1:31" ht="15.75" customHeight="1" x14ac:dyDescent="0.25">
      <c r="A160" s="127"/>
      <c r="B160" s="40"/>
      <c r="C160" s="40"/>
      <c r="D160" s="40"/>
      <c r="E160" s="40"/>
      <c r="F160" s="40"/>
      <c r="G160" s="40"/>
      <c r="H160" s="40"/>
      <c r="I160" s="40"/>
      <c r="J160" s="40"/>
      <c r="K160" s="40"/>
      <c r="L160" s="40"/>
      <c r="M160" s="40"/>
      <c r="N160" s="40"/>
      <c r="O160" s="40"/>
      <c r="P160" s="40"/>
      <c r="Q160" s="40"/>
      <c r="R160" s="40"/>
      <c r="S160" s="40"/>
      <c r="T160" s="40"/>
      <c r="U160" s="40"/>
      <c r="V160" s="40"/>
      <c r="W160" s="40"/>
      <c r="X160" s="40"/>
      <c r="Y160" s="40"/>
      <c r="Z160" s="40"/>
      <c r="AA160" s="40"/>
      <c r="AB160" s="40"/>
      <c r="AC160" s="40"/>
      <c r="AD160" s="40"/>
      <c r="AE160" s="40"/>
    </row>
    <row r="161" spans="1:31" ht="15.75" customHeight="1" x14ac:dyDescent="0.25">
      <c r="A161" s="127"/>
      <c r="B161" s="40"/>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40"/>
      <c r="AA161" s="40"/>
      <c r="AB161" s="40"/>
      <c r="AC161" s="40"/>
      <c r="AD161" s="40"/>
      <c r="AE161" s="40"/>
    </row>
    <row r="162" spans="1:31" ht="15.75" customHeight="1" x14ac:dyDescent="0.25">
      <c r="A162" s="127"/>
      <c r="B162" s="40"/>
      <c r="C162" s="40"/>
      <c r="D162" s="40"/>
      <c r="E162" s="40"/>
      <c r="F162" s="40"/>
      <c r="G162" s="40"/>
      <c r="H162" s="40"/>
      <c r="I162" s="40"/>
      <c r="J162" s="40"/>
      <c r="K162" s="40"/>
      <c r="L162" s="40"/>
      <c r="M162" s="40"/>
      <c r="N162" s="40"/>
      <c r="O162" s="40"/>
      <c r="P162" s="40"/>
      <c r="Q162" s="40"/>
      <c r="R162" s="40"/>
      <c r="S162" s="40"/>
      <c r="T162" s="40"/>
      <c r="U162" s="40"/>
      <c r="V162" s="40"/>
      <c r="W162" s="40"/>
      <c r="X162" s="40"/>
      <c r="Y162" s="40"/>
      <c r="Z162" s="40"/>
      <c r="AA162" s="40"/>
      <c r="AB162" s="40"/>
      <c r="AC162" s="40"/>
      <c r="AD162" s="40"/>
      <c r="AE162" s="40"/>
    </row>
    <row r="163" spans="1:31" ht="15.75" customHeight="1" x14ac:dyDescent="0.25">
      <c r="A163" s="127"/>
      <c r="B163" s="40"/>
      <c r="C163" s="40"/>
      <c r="D163" s="40"/>
      <c r="E163" s="40"/>
      <c r="F163" s="40"/>
      <c r="G163" s="40"/>
      <c r="H163" s="40"/>
      <c r="I163" s="40"/>
      <c r="J163" s="40"/>
      <c r="K163" s="40"/>
      <c r="L163" s="40"/>
      <c r="M163" s="40"/>
      <c r="N163" s="40"/>
      <c r="O163" s="40"/>
      <c r="P163" s="40"/>
      <c r="Q163" s="40"/>
      <c r="R163" s="40"/>
      <c r="S163" s="40"/>
      <c r="T163" s="40"/>
      <c r="U163" s="40"/>
      <c r="V163" s="40"/>
      <c r="W163" s="40"/>
      <c r="X163" s="40"/>
      <c r="Y163" s="40"/>
      <c r="Z163" s="40"/>
      <c r="AA163" s="40"/>
      <c r="AB163" s="40"/>
      <c r="AC163" s="40"/>
      <c r="AD163" s="40"/>
      <c r="AE163" s="40"/>
    </row>
    <row r="164" spans="1:31" ht="15.75" customHeight="1" x14ac:dyDescent="0.25">
      <c r="A164" s="127"/>
      <c r="B164" s="40"/>
      <c r="C164" s="40"/>
      <c r="D164" s="40"/>
      <c r="E164" s="40"/>
      <c r="F164" s="40"/>
      <c r="G164" s="40"/>
      <c r="H164" s="40"/>
      <c r="I164" s="40"/>
      <c r="J164" s="40"/>
      <c r="K164" s="40"/>
      <c r="L164" s="40"/>
      <c r="M164" s="40"/>
      <c r="N164" s="40"/>
      <c r="O164" s="40"/>
      <c r="P164" s="40"/>
      <c r="Q164" s="40"/>
      <c r="R164" s="40"/>
      <c r="S164" s="40"/>
      <c r="T164" s="40"/>
      <c r="U164" s="40"/>
      <c r="V164" s="40"/>
      <c r="W164" s="40"/>
      <c r="X164" s="40"/>
      <c r="Y164" s="40"/>
      <c r="Z164" s="40"/>
      <c r="AA164" s="40"/>
      <c r="AB164" s="40"/>
      <c r="AC164" s="40"/>
      <c r="AD164" s="40"/>
      <c r="AE164" s="40"/>
    </row>
    <row r="165" spans="1:31" ht="15.75" customHeight="1" x14ac:dyDescent="0.25">
      <c r="A165" s="127"/>
      <c r="B165" s="40"/>
      <c r="C165" s="40"/>
      <c r="D165" s="40"/>
      <c r="E165" s="40"/>
      <c r="F165" s="40"/>
      <c r="G165" s="40"/>
      <c r="H165" s="40"/>
      <c r="I165" s="40"/>
      <c r="J165" s="40"/>
      <c r="K165" s="40"/>
      <c r="L165" s="40"/>
      <c r="M165" s="40"/>
      <c r="N165" s="40"/>
      <c r="O165" s="40"/>
      <c r="P165" s="40"/>
      <c r="Q165" s="40"/>
      <c r="R165" s="40"/>
      <c r="S165" s="40"/>
      <c r="T165" s="40"/>
      <c r="U165" s="40"/>
      <c r="V165" s="40"/>
      <c r="W165" s="40"/>
      <c r="X165" s="40"/>
      <c r="Y165" s="40"/>
      <c r="Z165" s="40"/>
      <c r="AA165" s="40"/>
      <c r="AB165" s="40"/>
      <c r="AC165" s="40"/>
      <c r="AD165" s="40"/>
      <c r="AE165" s="40"/>
    </row>
    <row r="166" spans="1:31" ht="15.75" customHeight="1" x14ac:dyDescent="0.25">
      <c r="A166" s="127"/>
      <c r="B166" s="40"/>
      <c r="C166" s="40"/>
      <c r="D166" s="40"/>
      <c r="E166" s="40"/>
      <c r="F166" s="40"/>
      <c r="G166" s="40"/>
      <c r="H166" s="40"/>
      <c r="I166" s="40"/>
      <c r="J166" s="40"/>
      <c r="K166" s="40"/>
      <c r="L166" s="40"/>
      <c r="M166" s="40"/>
      <c r="N166" s="40"/>
      <c r="O166" s="40"/>
      <c r="P166" s="40"/>
      <c r="Q166" s="40"/>
      <c r="R166" s="40"/>
      <c r="S166" s="40"/>
      <c r="T166" s="40"/>
      <c r="U166" s="40"/>
      <c r="V166" s="40"/>
      <c r="W166" s="40"/>
      <c r="X166" s="40"/>
      <c r="Y166" s="40"/>
      <c r="Z166" s="40"/>
      <c r="AA166" s="40"/>
      <c r="AB166" s="40"/>
      <c r="AC166" s="40"/>
      <c r="AD166" s="40"/>
      <c r="AE166" s="40"/>
    </row>
    <row r="167" spans="1:31" ht="15.75" customHeight="1" x14ac:dyDescent="0.25">
      <c r="A167" s="127"/>
      <c r="B167" s="40"/>
      <c r="C167" s="40"/>
      <c r="D167" s="40"/>
      <c r="E167" s="40"/>
      <c r="F167" s="40"/>
      <c r="G167" s="40"/>
      <c r="H167" s="40"/>
      <c r="I167" s="40"/>
      <c r="J167" s="40"/>
      <c r="K167" s="40"/>
      <c r="L167" s="40"/>
      <c r="M167" s="40"/>
      <c r="N167" s="40"/>
      <c r="O167" s="40"/>
      <c r="P167" s="40"/>
      <c r="Q167" s="40"/>
      <c r="R167" s="40"/>
      <c r="S167" s="40"/>
      <c r="T167" s="40"/>
      <c r="U167" s="40"/>
      <c r="V167" s="40"/>
      <c r="W167" s="40"/>
      <c r="X167" s="40"/>
      <c r="Y167" s="40"/>
      <c r="Z167" s="40"/>
      <c r="AA167" s="40"/>
      <c r="AB167" s="40"/>
      <c r="AC167" s="40"/>
      <c r="AD167" s="40"/>
      <c r="AE167" s="40"/>
    </row>
    <row r="168" spans="1:31" ht="15.75" customHeight="1" x14ac:dyDescent="0.25">
      <c r="A168" s="127"/>
      <c r="B168" s="40"/>
      <c r="C168" s="40"/>
      <c r="D168" s="40"/>
      <c r="E168" s="40"/>
      <c r="F168" s="40"/>
      <c r="G168" s="40"/>
      <c r="H168" s="40"/>
      <c r="I168" s="40"/>
      <c r="J168" s="40"/>
      <c r="K168" s="40"/>
      <c r="L168" s="40"/>
      <c r="M168" s="40"/>
      <c r="N168" s="40"/>
      <c r="O168" s="40"/>
      <c r="P168" s="40"/>
      <c r="Q168" s="40"/>
      <c r="R168" s="40"/>
      <c r="S168" s="40"/>
      <c r="T168" s="40"/>
      <c r="U168" s="40"/>
      <c r="V168" s="40"/>
      <c r="W168" s="40"/>
      <c r="X168" s="40"/>
      <c r="Y168" s="40"/>
      <c r="Z168" s="40"/>
      <c r="AA168" s="40"/>
      <c r="AB168" s="40"/>
      <c r="AC168" s="40"/>
      <c r="AD168" s="40"/>
      <c r="AE168" s="40"/>
    </row>
    <row r="169" spans="1:31" ht="15.75" customHeight="1" x14ac:dyDescent="0.25">
      <c r="A169" s="127"/>
      <c r="B169" s="40"/>
      <c r="C169" s="40"/>
      <c r="D169" s="40"/>
      <c r="E169" s="40"/>
      <c r="F169" s="40"/>
      <c r="G169" s="40"/>
      <c r="H169" s="40"/>
      <c r="I169" s="40"/>
      <c r="J169" s="40"/>
      <c r="K169" s="40"/>
      <c r="L169" s="40"/>
      <c r="M169" s="40"/>
      <c r="N169" s="40"/>
      <c r="O169" s="40"/>
      <c r="P169" s="40"/>
      <c r="Q169" s="40"/>
      <c r="R169" s="40"/>
      <c r="S169" s="40"/>
      <c r="T169" s="40"/>
      <c r="U169" s="40"/>
      <c r="V169" s="40"/>
      <c r="W169" s="40"/>
      <c r="X169" s="40"/>
      <c r="Y169" s="40"/>
      <c r="Z169" s="40"/>
      <c r="AA169" s="40"/>
      <c r="AB169" s="40"/>
      <c r="AC169" s="40"/>
      <c r="AD169" s="40"/>
      <c r="AE169" s="40"/>
    </row>
    <row r="170" spans="1:31" ht="15.75" customHeight="1" x14ac:dyDescent="0.25">
      <c r="A170" s="127"/>
      <c r="B170" s="40"/>
      <c r="C170" s="40"/>
      <c r="D170" s="40"/>
      <c r="E170" s="40"/>
      <c r="F170" s="40"/>
      <c r="G170" s="40"/>
      <c r="H170" s="40"/>
      <c r="I170" s="40"/>
      <c r="J170" s="40"/>
      <c r="K170" s="40"/>
      <c r="L170" s="40"/>
      <c r="M170" s="40"/>
      <c r="N170" s="40"/>
      <c r="O170" s="40"/>
      <c r="P170" s="40"/>
      <c r="Q170" s="40"/>
      <c r="R170" s="40"/>
      <c r="S170" s="40"/>
      <c r="T170" s="40"/>
      <c r="U170" s="40"/>
      <c r="V170" s="40"/>
      <c r="W170" s="40"/>
      <c r="X170" s="40"/>
      <c r="Y170" s="40"/>
      <c r="Z170" s="40"/>
      <c r="AA170" s="40"/>
      <c r="AB170" s="40"/>
      <c r="AC170" s="40"/>
      <c r="AD170" s="40"/>
      <c r="AE170" s="40"/>
    </row>
    <row r="171" spans="1:31" ht="15.75" customHeight="1" x14ac:dyDescent="0.25">
      <c r="A171" s="127"/>
      <c r="B171" s="40"/>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c r="AA171" s="40"/>
      <c r="AB171" s="40"/>
      <c r="AC171" s="40"/>
      <c r="AD171" s="40"/>
      <c r="AE171" s="40"/>
    </row>
    <row r="172" spans="1:31" ht="15.75" customHeight="1" x14ac:dyDescent="0.25">
      <c r="A172" s="127"/>
      <c r="B172" s="40"/>
      <c r="C172" s="40"/>
      <c r="D172" s="40"/>
      <c r="E172" s="40"/>
      <c r="F172" s="40"/>
      <c r="G172" s="40"/>
      <c r="H172" s="40"/>
      <c r="I172" s="40"/>
      <c r="J172" s="40"/>
      <c r="K172" s="40"/>
      <c r="L172" s="40"/>
      <c r="M172" s="40"/>
      <c r="N172" s="40"/>
      <c r="O172" s="40"/>
      <c r="P172" s="40"/>
      <c r="Q172" s="40"/>
      <c r="R172" s="40"/>
      <c r="S172" s="40"/>
      <c r="T172" s="40"/>
      <c r="U172" s="40"/>
      <c r="V172" s="40"/>
      <c r="W172" s="40"/>
      <c r="X172" s="40"/>
      <c r="Y172" s="40"/>
      <c r="Z172" s="40"/>
      <c r="AA172" s="40"/>
      <c r="AB172" s="40"/>
      <c r="AC172" s="40"/>
      <c r="AD172" s="40"/>
      <c r="AE172" s="40"/>
    </row>
    <row r="173" spans="1:31" ht="15.75" customHeight="1" x14ac:dyDescent="0.25">
      <c r="A173" s="127"/>
      <c r="B173" s="40"/>
      <c r="C173" s="40"/>
      <c r="D173" s="40"/>
      <c r="E173" s="40"/>
      <c r="F173" s="40"/>
      <c r="G173" s="40"/>
      <c r="H173" s="40"/>
      <c r="I173" s="40"/>
      <c r="J173" s="40"/>
      <c r="K173" s="40"/>
      <c r="L173" s="40"/>
      <c r="M173" s="40"/>
      <c r="N173" s="40"/>
      <c r="O173" s="40"/>
      <c r="P173" s="40"/>
      <c r="Q173" s="40"/>
      <c r="R173" s="40"/>
      <c r="S173" s="40"/>
      <c r="T173" s="40"/>
      <c r="U173" s="40"/>
      <c r="V173" s="40"/>
      <c r="W173" s="40"/>
      <c r="X173" s="40"/>
      <c r="Y173" s="40"/>
      <c r="Z173" s="40"/>
      <c r="AA173" s="40"/>
      <c r="AB173" s="40"/>
      <c r="AC173" s="40"/>
      <c r="AD173" s="40"/>
      <c r="AE173" s="40"/>
    </row>
    <row r="174" spans="1:31" ht="15.75" customHeight="1" x14ac:dyDescent="0.25">
      <c r="A174" s="127"/>
      <c r="B174" s="40"/>
      <c r="C174" s="40"/>
      <c r="D174" s="40"/>
      <c r="E174" s="40"/>
      <c r="F174" s="40"/>
      <c r="G174" s="40"/>
      <c r="H174" s="40"/>
      <c r="I174" s="40"/>
      <c r="J174" s="40"/>
      <c r="K174" s="40"/>
      <c r="L174" s="40"/>
      <c r="M174" s="40"/>
      <c r="N174" s="40"/>
      <c r="O174" s="40"/>
      <c r="P174" s="40"/>
      <c r="Q174" s="40"/>
      <c r="R174" s="40"/>
      <c r="S174" s="40"/>
      <c r="T174" s="40"/>
      <c r="U174" s="40"/>
      <c r="V174" s="40"/>
      <c r="W174" s="40"/>
      <c r="X174" s="40"/>
      <c r="Y174" s="40"/>
      <c r="Z174" s="40"/>
      <c r="AA174" s="40"/>
      <c r="AB174" s="40"/>
      <c r="AC174" s="40"/>
      <c r="AD174" s="40"/>
      <c r="AE174" s="40"/>
    </row>
    <row r="175" spans="1:31" ht="15.75" customHeight="1" x14ac:dyDescent="0.25">
      <c r="A175" s="127"/>
      <c r="B175" s="40"/>
      <c r="C175" s="40"/>
      <c r="D175" s="40"/>
      <c r="E175" s="40"/>
      <c r="F175" s="40"/>
      <c r="G175" s="40"/>
      <c r="H175" s="40"/>
      <c r="I175" s="40"/>
      <c r="J175" s="40"/>
      <c r="K175" s="40"/>
      <c r="L175" s="40"/>
      <c r="M175" s="40"/>
      <c r="N175" s="40"/>
      <c r="O175" s="40"/>
      <c r="P175" s="40"/>
      <c r="Q175" s="40"/>
      <c r="R175" s="40"/>
      <c r="S175" s="40"/>
      <c r="T175" s="40"/>
      <c r="U175" s="40"/>
      <c r="V175" s="40"/>
      <c r="W175" s="40"/>
      <c r="X175" s="40"/>
      <c r="Y175" s="40"/>
      <c r="Z175" s="40"/>
      <c r="AA175" s="40"/>
      <c r="AB175" s="40"/>
      <c r="AC175" s="40"/>
      <c r="AD175" s="40"/>
      <c r="AE175" s="40"/>
    </row>
    <row r="176" spans="1:31" ht="15.75" customHeight="1" x14ac:dyDescent="0.25">
      <c r="A176" s="127"/>
      <c r="B176" s="40"/>
      <c r="C176" s="40"/>
      <c r="D176" s="40"/>
      <c r="E176" s="40"/>
      <c r="F176" s="40"/>
      <c r="G176" s="40"/>
      <c r="H176" s="40"/>
      <c r="I176" s="40"/>
      <c r="J176" s="40"/>
      <c r="K176" s="40"/>
      <c r="L176" s="40"/>
      <c r="M176" s="40"/>
      <c r="N176" s="40"/>
      <c r="O176" s="40"/>
      <c r="P176" s="40"/>
      <c r="Q176" s="40"/>
      <c r="R176" s="40"/>
      <c r="S176" s="40"/>
      <c r="T176" s="40"/>
      <c r="U176" s="40"/>
      <c r="V176" s="40"/>
      <c r="W176" s="40"/>
      <c r="X176" s="40"/>
      <c r="Y176" s="40"/>
      <c r="Z176" s="40"/>
      <c r="AA176" s="40"/>
      <c r="AB176" s="40"/>
      <c r="AC176" s="40"/>
      <c r="AD176" s="40"/>
      <c r="AE176" s="40"/>
    </row>
    <row r="177" spans="1:31" ht="15.75" customHeight="1" x14ac:dyDescent="0.25">
      <c r="A177" s="127"/>
      <c r="B177" s="40"/>
      <c r="C177" s="40"/>
      <c r="D177" s="40"/>
      <c r="E177" s="40"/>
      <c r="F177" s="40"/>
      <c r="G177" s="40"/>
      <c r="H177" s="40"/>
      <c r="I177" s="40"/>
      <c r="J177" s="40"/>
      <c r="K177" s="40"/>
      <c r="L177" s="40"/>
      <c r="M177" s="40"/>
      <c r="N177" s="40"/>
      <c r="O177" s="40"/>
      <c r="P177" s="40"/>
      <c r="Q177" s="40"/>
      <c r="R177" s="40"/>
      <c r="S177" s="40"/>
      <c r="T177" s="40"/>
      <c r="U177" s="40"/>
      <c r="V177" s="40"/>
      <c r="W177" s="40"/>
      <c r="X177" s="40"/>
      <c r="Y177" s="40"/>
      <c r="Z177" s="40"/>
      <c r="AA177" s="40"/>
      <c r="AB177" s="40"/>
      <c r="AC177" s="40"/>
      <c r="AD177" s="40"/>
      <c r="AE177" s="40"/>
    </row>
    <row r="178" spans="1:31" ht="15.75" customHeight="1" x14ac:dyDescent="0.25">
      <c r="A178" s="127"/>
      <c r="B178" s="40"/>
      <c r="C178" s="40"/>
      <c r="D178" s="40"/>
      <c r="E178" s="40"/>
      <c r="F178" s="40"/>
      <c r="G178" s="40"/>
      <c r="H178" s="40"/>
      <c r="I178" s="40"/>
      <c r="J178" s="40"/>
      <c r="K178" s="40"/>
      <c r="L178" s="40"/>
      <c r="M178" s="40"/>
      <c r="N178" s="40"/>
      <c r="O178" s="40"/>
      <c r="P178" s="40"/>
      <c r="Q178" s="40"/>
      <c r="R178" s="40"/>
      <c r="S178" s="40"/>
      <c r="T178" s="40"/>
      <c r="U178" s="40"/>
      <c r="V178" s="40"/>
      <c r="W178" s="40"/>
      <c r="X178" s="40"/>
      <c r="Y178" s="40"/>
      <c r="Z178" s="40"/>
      <c r="AA178" s="40"/>
      <c r="AB178" s="40"/>
      <c r="AC178" s="40"/>
      <c r="AD178" s="40"/>
      <c r="AE178" s="40"/>
    </row>
    <row r="179" spans="1:31" ht="15.75" customHeight="1" x14ac:dyDescent="0.25">
      <c r="A179" s="127"/>
      <c r="B179" s="40"/>
      <c r="C179" s="40"/>
      <c r="D179" s="40"/>
      <c r="E179" s="40"/>
      <c r="F179" s="40"/>
      <c r="G179" s="40"/>
      <c r="H179" s="40"/>
      <c r="I179" s="40"/>
      <c r="J179" s="40"/>
      <c r="K179" s="40"/>
      <c r="L179" s="40"/>
      <c r="M179" s="40"/>
      <c r="N179" s="40"/>
      <c r="O179" s="40"/>
      <c r="P179" s="40"/>
      <c r="Q179" s="40"/>
      <c r="R179" s="40"/>
      <c r="S179" s="40"/>
      <c r="T179" s="40"/>
      <c r="U179" s="40"/>
      <c r="V179" s="40"/>
      <c r="W179" s="40"/>
      <c r="X179" s="40"/>
      <c r="Y179" s="40"/>
      <c r="Z179" s="40"/>
      <c r="AA179" s="40"/>
      <c r="AB179" s="40"/>
      <c r="AC179" s="40"/>
      <c r="AD179" s="40"/>
      <c r="AE179" s="40"/>
    </row>
    <row r="180" spans="1:31" ht="15.75" customHeight="1" x14ac:dyDescent="0.25">
      <c r="A180" s="127"/>
      <c r="B180" s="40"/>
      <c r="C180" s="40"/>
      <c r="D180" s="40"/>
      <c r="E180" s="40"/>
      <c r="F180" s="40"/>
      <c r="G180" s="40"/>
      <c r="H180" s="40"/>
      <c r="I180" s="40"/>
      <c r="J180" s="40"/>
      <c r="K180" s="40"/>
      <c r="L180" s="40"/>
      <c r="M180" s="40"/>
      <c r="N180" s="40"/>
      <c r="O180" s="40"/>
      <c r="P180" s="40"/>
      <c r="Q180" s="40"/>
      <c r="R180" s="40"/>
      <c r="S180" s="40"/>
      <c r="T180" s="40"/>
      <c r="U180" s="40"/>
      <c r="V180" s="40"/>
      <c r="W180" s="40"/>
      <c r="X180" s="40"/>
      <c r="Y180" s="40"/>
      <c r="Z180" s="40"/>
      <c r="AA180" s="40"/>
      <c r="AB180" s="40"/>
      <c r="AC180" s="40"/>
      <c r="AD180" s="40"/>
      <c r="AE180" s="40"/>
    </row>
    <row r="181" spans="1:31" ht="15.75" customHeight="1" x14ac:dyDescent="0.25">
      <c r="A181" s="127"/>
      <c r="B181" s="40"/>
      <c r="C181" s="40"/>
      <c r="D181" s="40"/>
      <c r="E181" s="40"/>
      <c r="F181" s="40"/>
      <c r="G181" s="40"/>
      <c r="H181" s="40"/>
      <c r="I181" s="40"/>
      <c r="J181" s="40"/>
      <c r="K181" s="40"/>
      <c r="L181" s="40"/>
      <c r="M181" s="40"/>
      <c r="N181" s="40"/>
      <c r="O181" s="40"/>
      <c r="P181" s="40"/>
      <c r="Q181" s="40"/>
      <c r="R181" s="40"/>
      <c r="S181" s="40"/>
      <c r="T181" s="40"/>
      <c r="U181" s="40"/>
      <c r="V181" s="40"/>
      <c r="W181" s="40"/>
      <c r="X181" s="40"/>
      <c r="Y181" s="40"/>
      <c r="Z181" s="40"/>
      <c r="AA181" s="40"/>
      <c r="AB181" s="40"/>
      <c r="AC181" s="40"/>
      <c r="AD181" s="40"/>
      <c r="AE181" s="40"/>
    </row>
    <row r="182" spans="1:31" ht="15.75" customHeight="1" x14ac:dyDescent="0.25">
      <c r="A182" s="127"/>
      <c r="B182" s="40"/>
      <c r="C182" s="40"/>
      <c r="D182" s="40"/>
      <c r="E182" s="40"/>
      <c r="F182" s="40"/>
      <c r="G182" s="40"/>
      <c r="H182" s="40"/>
      <c r="I182" s="40"/>
      <c r="J182" s="40"/>
      <c r="K182" s="40"/>
      <c r="L182" s="40"/>
      <c r="M182" s="40"/>
      <c r="N182" s="40"/>
      <c r="O182" s="40"/>
      <c r="P182" s="40"/>
      <c r="Q182" s="40"/>
      <c r="R182" s="40"/>
      <c r="S182" s="40"/>
      <c r="T182" s="40"/>
      <c r="U182" s="40"/>
      <c r="V182" s="40"/>
      <c r="W182" s="40"/>
      <c r="X182" s="40"/>
      <c r="Y182" s="40"/>
      <c r="Z182" s="40"/>
      <c r="AA182" s="40"/>
      <c r="AB182" s="40"/>
      <c r="AC182" s="40"/>
      <c r="AD182" s="40"/>
      <c r="AE182" s="40"/>
    </row>
    <row r="183" spans="1:31" ht="15.75" customHeight="1" x14ac:dyDescent="0.25">
      <c r="A183" s="127"/>
      <c r="B183" s="40"/>
      <c r="C183" s="40"/>
      <c r="D183" s="40"/>
      <c r="E183" s="40"/>
      <c r="F183" s="40"/>
      <c r="G183" s="40"/>
      <c r="H183" s="40"/>
      <c r="I183" s="40"/>
      <c r="J183" s="40"/>
      <c r="K183" s="40"/>
      <c r="L183" s="40"/>
      <c r="M183" s="40"/>
      <c r="N183" s="40"/>
      <c r="O183" s="40"/>
      <c r="P183" s="40"/>
      <c r="Q183" s="40"/>
      <c r="R183" s="40"/>
      <c r="S183" s="40"/>
      <c r="T183" s="40"/>
      <c r="U183" s="40"/>
      <c r="V183" s="40"/>
      <c r="W183" s="40"/>
      <c r="X183" s="40"/>
      <c r="Y183" s="40"/>
      <c r="Z183" s="40"/>
      <c r="AA183" s="40"/>
      <c r="AB183" s="40"/>
      <c r="AC183" s="40"/>
      <c r="AD183" s="40"/>
      <c r="AE183" s="40"/>
    </row>
    <row r="184" spans="1:31" ht="15.75" customHeight="1" x14ac:dyDescent="0.25">
      <c r="A184" s="127"/>
      <c r="B184" s="40"/>
      <c r="C184" s="40"/>
      <c r="D184" s="40"/>
      <c r="E184" s="40"/>
      <c r="F184" s="40"/>
      <c r="G184" s="40"/>
      <c r="H184" s="40"/>
      <c r="I184" s="40"/>
      <c r="J184" s="40"/>
      <c r="K184" s="40"/>
      <c r="L184" s="40"/>
      <c r="M184" s="40"/>
      <c r="N184" s="40"/>
      <c r="O184" s="40"/>
      <c r="P184" s="40"/>
      <c r="Q184" s="40"/>
      <c r="R184" s="40"/>
      <c r="S184" s="40"/>
      <c r="T184" s="40"/>
      <c r="U184" s="40"/>
      <c r="V184" s="40"/>
      <c r="W184" s="40"/>
      <c r="X184" s="40"/>
      <c r="Y184" s="40"/>
      <c r="Z184" s="40"/>
      <c r="AA184" s="40"/>
      <c r="AB184" s="40"/>
      <c r="AC184" s="40"/>
      <c r="AD184" s="40"/>
      <c r="AE184" s="40"/>
    </row>
    <row r="185" spans="1:31" ht="15.75" customHeight="1" x14ac:dyDescent="0.25">
      <c r="A185" s="127"/>
      <c r="B185" s="40"/>
      <c r="C185" s="40"/>
      <c r="D185" s="40"/>
      <c r="E185" s="40"/>
      <c r="F185" s="40"/>
      <c r="G185" s="40"/>
      <c r="H185" s="40"/>
      <c r="I185" s="40"/>
      <c r="J185" s="40"/>
      <c r="K185" s="40"/>
      <c r="L185" s="40"/>
      <c r="M185" s="40"/>
      <c r="N185" s="40"/>
      <c r="O185" s="40"/>
      <c r="P185" s="40"/>
      <c r="Q185" s="40"/>
      <c r="R185" s="40"/>
      <c r="S185" s="40"/>
      <c r="T185" s="40"/>
      <c r="U185" s="40"/>
      <c r="V185" s="40"/>
      <c r="W185" s="40"/>
      <c r="X185" s="40"/>
      <c r="Y185" s="40"/>
      <c r="Z185" s="40"/>
      <c r="AA185" s="40"/>
      <c r="AB185" s="40"/>
      <c r="AC185" s="40"/>
      <c r="AD185" s="40"/>
      <c r="AE185" s="40"/>
    </row>
    <row r="186" spans="1:31" ht="15.75" customHeight="1" x14ac:dyDescent="0.25">
      <c r="A186" s="127"/>
      <c r="B186" s="40"/>
      <c r="C186" s="40"/>
      <c r="D186" s="40"/>
      <c r="E186" s="40"/>
      <c r="F186" s="40"/>
      <c r="G186" s="40"/>
      <c r="H186" s="40"/>
      <c r="I186" s="40"/>
      <c r="J186" s="40"/>
      <c r="K186" s="40"/>
      <c r="L186" s="40"/>
      <c r="M186" s="40"/>
      <c r="N186" s="40"/>
      <c r="O186" s="40"/>
      <c r="P186" s="40"/>
      <c r="Q186" s="40"/>
      <c r="R186" s="40"/>
      <c r="S186" s="40"/>
      <c r="T186" s="40"/>
      <c r="U186" s="40"/>
      <c r="V186" s="40"/>
      <c r="W186" s="40"/>
      <c r="X186" s="40"/>
      <c r="Y186" s="40"/>
      <c r="Z186" s="40"/>
      <c r="AA186" s="40"/>
      <c r="AB186" s="40"/>
      <c r="AC186" s="40"/>
      <c r="AD186" s="40"/>
      <c r="AE186" s="40"/>
    </row>
    <row r="187" spans="1:31" ht="15.75" customHeight="1" x14ac:dyDescent="0.25">
      <c r="A187" s="127"/>
      <c r="B187" s="40"/>
      <c r="C187" s="40"/>
      <c r="D187" s="40"/>
      <c r="E187" s="40"/>
      <c r="F187" s="40"/>
      <c r="G187" s="40"/>
      <c r="H187" s="40"/>
      <c r="I187" s="40"/>
      <c r="J187" s="40"/>
      <c r="K187" s="40"/>
      <c r="L187" s="40"/>
      <c r="M187" s="40"/>
      <c r="N187" s="40"/>
      <c r="O187" s="40"/>
      <c r="P187" s="40"/>
      <c r="Q187" s="40"/>
      <c r="R187" s="40"/>
      <c r="S187" s="40"/>
      <c r="T187" s="40"/>
      <c r="U187" s="40"/>
      <c r="V187" s="40"/>
      <c r="W187" s="40"/>
      <c r="X187" s="40"/>
      <c r="Y187" s="40"/>
      <c r="Z187" s="40"/>
      <c r="AA187" s="40"/>
      <c r="AB187" s="40"/>
      <c r="AC187" s="40"/>
      <c r="AD187" s="40"/>
      <c r="AE187" s="40"/>
    </row>
    <row r="188" spans="1:31" ht="15.75" customHeight="1" x14ac:dyDescent="0.25">
      <c r="A188" s="127"/>
      <c r="B188" s="40"/>
      <c r="C188" s="40"/>
      <c r="D188" s="40"/>
      <c r="E188" s="40"/>
      <c r="F188" s="40"/>
      <c r="G188" s="40"/>
      <c r="H188" s="40"/>
      <c r="I188" s="40"/>
      <c r="J188" s="40"/>
      <c r="K188" s="40"/>
      <c r="L188" s="40"/>
      <c r="M188" s="40"/>
      <c r="N188" s="40"/>
      <c r="O188" s="40"/>
      <c r="P188" s="40"/>
      <c r="Q188" s="40"/>
      <c r="R188" s="40"/>
      <c r="S188" s="40"/>
      <c r="T188" s="40"/>
      <c r="U188" s="40"/>
      <c r="V188" s="40"/>
      <c r="W188" s="40"/>
      <c r="X188" s="40"/>
      <c r="Y188" s="40"/>
      <c r="Z188" s="40"/>
      <c r="AA188" s="40"/>
      <c r="AB188" s="40"/>
      <c r="AC188" s="40"/>
      <c r="AD188" s="40"/>
      <c r="AE188" s="40"/>
    </row>
    <row r="189" spans="1:31" ht="15.75" customHeight="1" x14ac:dyDescent="0.25">
      <c r="A189" s="127"/>
      <c r="B189" s="40"/>
      <c r="C189" s="40"/>
      <c r="D189" s="40"/>
      <c r="E189" s="40"/>
      <c r="F189" s="40"/>
      <c r="G189" s="40"/>
      <c r="H189" s="40"/>
      <c r="I189" s="40"/>
      <c r="J189" s="40"/>
      <c r="K189" s="40"/>
      <c r="L189" s="40"/>
      <c r="M189" s="40"/>
      <c r="N189" s="40"/>
      <c r="O189" s="40"/>
      <c r="P189" s="40"/>
      <c r="Q189" s="40"/>
      <c r="R189" s="40"/>
      <c r="S189" s="40"/>
      <c r="T189" s="40"/>
      <c r="U189" s="40"/>
      <c r="V189" s="40"/>
      <c r="W189" s="40"/>
      <c r="X189" s="40"/>
      <c r="Y189" s="40"/>
      <c r="Z189" s="40"/>
      <c r="AA189" s="40"/>
      <c r="AB189" s="40"/>
      <c r="AC189" s="40"/>
      <c r="AD189" s="40"/>
      <c r="AE189" s="40"/>
    </row>
    <row r="190" spans="1:31" ht="15.75" customHeight="1" x14ac:dyDescent="0.25">
      <c r="A190" s="127"/>
      <c r="B190" s="40"/>
      <c r="C190" s="40"/>
      <c r="D190" s="40"/>
      <c r="E190" s="40"/>
      <c r="F190" s="40"/>
      <c r="G190" s="40"/>
      <c r="H190" s="40"/>
      <c r="I190" s="40"/>
      <c r="J190" s="40"/>
      <c r="K190" s="40"/>
      <c r="L190" s="40"/>
      <c r="M190" s="40"/>
      <c r="N190" s="40"/>
      <c r="O190" s="40"/>
      <c r="P190" s="40"/>
      <c r="Q190" s="40"/>
      <c r="R190" s="40"/>
      <c r="S190" s="40"/>
      <c r="T190" s="40"/>
      <c r="U190" s="40"/>
      <c r="V190" s="40"/>
      <c r="W190" s="40"/>
      <c r="X190" s="40"/>
      <c r="Y190" s="40"/>
      <c r="Z190" s="40"/>
      <c r="AA190" s="40"/>
      <c r="AB190" s="40"/>
      <c r="AC190" s="40"/>
      <c r="AD190" s="40"/>
      <c r="AE190" s="40"/>
    </row>
    <row r="191" spans="1:31" ht="15.75" customHeight="1" x14ac:dyDescent="0.25">
      <c r="A191" s="127"/>
      <c r="B191" s="40"/>
      <c r="C191" s="40"/>
      <c r="D191" s="40"/>
      <c r="E191" s="40"/>
      <c r="F191" s="40"/>
      <c r="G191" s="40"/>
      <c r="H191" s="40"/>
      <c r="I191" s="40"/>
      <c r="J191" s="40"/>
      <c r="K191" s="40"/>
      <c r="L191" s="40"/>
      <c r="M191" s="40"/>
      <c r="N191" s="40"/>
      <c r="O191" s="40"/>
      <c r="P191" s="40"/>
      <c r="Q191" s="40"/>
      <c r="R191" s="40"/>
      <c r="S191" s="40"/>
      <c r="T191" s="40"/>
      <c r="U191" s="40"/>
      <c r="V191" s="40"/>
      <c r="W191" s="40"/>
      <c r="X191" s="40"/>
      <c r="Y191" s="40"/>
      <c r="Z191" s="40"/>
      <c r="AA191" s="40"/>
      <c r="AB191" s="40"/>
      <c r="AC191" s="40"/>
      <c r="AD191" s="40"/>
      <c r="AE191" s="40"/>
    </row>
    <row r="192" spans="1:31" ht="15.75" customHeight="1" x14ac:dyDescent="0.25">
      <c r="A192" s="127"/>
      <c r="B192" s="40"/>
      <c r="C192" s="40"/>
      <c r="D192" s="40"/>
      <c r="E192" s="40"/>
      <c r="F192" s="40"/>
      <c r="G192" s="40"/>
      <c r="H192" s="40"/>
      <c r="I192" s="40"/>
      <c r="J192" s="40"/>
      <c r="K192" s="40"/>
      <c r="L192" s="40"/>
      <c r="M192" s="40"/>
      <c r="N192" s="40"/>
      <c r="O192" s="40"/>
      <c r="P192" s="40"/>
      <c r="Q192" s="40"/>
      <c r="R192" s="40"/>
      <c r="S192" s="40"/>
      <c r="T192" s="40"/>
      <c r="U192" s="40"/>
      <c r="V192" s="40"/>
      <c r="W192" s="40"/>
      <c r="X192" s="40"/>
      <c r="Y192" s="40"/>
      <c r="Z192" s="40"/>
      <c r="AA192" s="40"/>
      <c r="AB192" s="40"/>
      <c r="AC192" s="40"/>
      <c r="AD192" s="40"/>
      <c r="AE192" s="40"/>
    </row>
    <row r="193" spans="1:31" ht="15.75" customHeight="1" x14ac:dyDescent="0.25">
      <c r="A193" s="127"/>
      <c r="B193" s="40"/>
      <c r="C193" s="40"/>
      <c r="D193" s="40"/>
      <c r="E193" s="40"/>
      <c r="F193" s="40"/>
      <c r="G193" s="40"/>
      <c r="H193" s="40"/>
      <c r="I193" s="40"/>
      <c r="J193" s="40"/>
      <c r="K193" s="40"/>
      <c r="L193" s="40"/>
      <c r="M193" s="40"/>
      <c r="N193" s="40"/>
      <c r="O193" s="40"/>
      <c r="P193" s="40"/>
      <c r="Q193" s="40"/>
      <c r="R193" s="40"/>
      <c r="S193" s="40"/>
      <c r="T193" s="40"/>
      <c r="U193" s="40"/>
      <c r="V193" s="40"/>
      <c r="W193" s="40"/>
      <c r="X193" s="40"/>
      <c r="Y193" s="40"/>
      <c r="Z193" s="40"/>
      <c r="AA193" s="40"/>
      <c r="AB193" s="40"/>
      <c r="AC193" s="40"/>
      <c r="AD193" s="40"/>
      <c r="AE193" s="40"/>
    </row>
    <row r="194" spans="1:31" ht="15.75" customHeight="1" x14ac:dyDescent="0.25">
      <c r="A194" s="127"/>
      <c r="B194" s="40"/>
      <c r="C194" s="40"/>
      <c r="D194" s="40"/>
      <c r="E194" s="40"/>
      <c r="F194" s="40"/>
      <c r="G194" s="40"/>
      <c r="H194" s="40"/>
      <c r="I194" s="40"/>
      <c r="J194" s="40"/>
      <c r="K194" s="40"/>
      <c r="L194" s="40"/>
      <c r="M194" s="40"/>
      <c r="N194" s="40"/>
      <c r="O194" s="40"/>
      <c r="P194" s="40"/>
      <c r="Q194" s="40"/>
      <c r="R194" s="40"/>
      <c r="S194" s="40"/>
      <c r="T194" s="40"/>
      <c r="U194" s="40"/>
      <c r="V194" s="40"/>
      <c r="W194" s="40"/>
      <c r="X194" s="40"/>
      <c r="Y194" s="40"/>
      <c r="Z194" s="40"/>
      <c r="AA194" s="40"/>
      <c r="AB194" s="40"/>
      <c r="AC194" s="40"/>
      <c r="AD194" s="40"/>
      <c r="AE194" s="40"/>
    </row>
    <row r="195" spans="1:31" ht="15.75" customHeight="1" x14ac:dyDescent="0.25">
      <c r="A195" s="127"/>
      <c r="B195" s="40"/>
      <c r="C195" s="40"/>
      <c r="D195" s="40"/>
      <c r="E195" s="40"/>
      <c r="F195" s="40"/>
      <c r="G195" s="40"/>
      <c r="H195" s="40"/>
      <c r="I195" s="40"/>
      <c r="J195" s="40"/>
      <c r="K195" s="40"/>
      <c r="L195" s="40"/>
      <c r="M195" s="40"/>
      <c r="N195" s="40"/>
      <c r="O195" s="40"/>
      <c r="P195" s="40"/>
      <c r="Q195" s="40"/>
      <c r="R195" s="40"/>
      <c r="S195" s="40"/>
      <c r="T195" s="40"/>
      <c r="U195" s="40"/>
      <c r="V195" s="40"/>
      <c r="W195" s="40"/>
      <c r="X195" s="40"/>
      <c r="Y195" s="40"/>
      <c r="Z195" s="40"/>
      <c r="AA195" s="40"/>
      <c r="AB195" s="40"/>
      <c r="AC195" s="40"/>
      <c r="AD195" s="40"/>
      <c r="AE195" s="40"/>
    </row>
    <row r="196" spans="1:31" ht="15.75" customHeight="1" x14ac:dyDescent="0.25">
      <c r="A196" s="127"/>
      <c r="B196" s="40"/>
      <c r="C196" s="40"/>
      <c r="D196" s="40"/>
      <c r="E196" s="40"/>
      <c r="F196" s="40"/>
      <c r="G196" s="40"/>
      <c r="H196" s="40"/>
      <c r="I196" s="40"/>
      <c r="J196" s="40"/>
      <c r="K196" s="40"/>
      <c r="L196" s="40"/>
      <c r="M196" s="40"/>
      <c r="N196" s="40"/>
      <c r="O196" s="40"/>
      <c r="P196" s="40"/>
      <c r="Q196" s="40"/>
      <c r="R196" s="40"/>
      <c r="S196" s="40"/>
      <c r="T196" s="40"/>
      <c r="U196" s="40"/>
      <c r="V196" s="40"/>
      <c r="W196" s="40"/>
      <c r="X196" s="40"/>
      <c r="Y196" s="40"/>
      <c r="Z196" s="40"/>
      <c r="AA196" s="40"/>
      <c r="AB196" s="40"/>
      <c r="AC196" s="40"/>
      <c r="AD196" s="40"/>
      <c r="AE196" s="40"/>
    </row>
    <row r="197" spans="1:31" ht="15.75" customHeight="1" x14ac:dyDescent="0.25">
      <c r="A197" s="127"/>
      <c r="B197" s="40"/>
      <c r="C197" s="40"/>
      <c r="D197" s="40"/>
      <c r="E197" s="40"/>
      <c r="F197" s="40"/>
      <c r="G197" s="40"/>
      <c r="H197" s="40"/>
      <c r="I197" s="40"/>
      <c r="J197" s="40"/>
      <c r="K197" s="40"/>
      <c r="L197" s="40"/>
      <c r="M197" s="40"/>
      <c r="N197" s="40"/>
      <c r="O197" s="40"/>
      <c r="P197" s="40"/>
      <c r="Q197" s="40"/>
      <c r="R197" s="40"/>
      <c r="S197" s="40"/>
      <c r="T197" s="40"/>
      <c r="U197" s="40"/>
      <c r="V197" s="40"/>
      <c r="W197" s="40"/>
      <c r="X197" s="40"/>
      <c r="Y197" s="40"/>
      <c r="Z197" s="40"/>
      <c r="AA197" s="40"/>
      <c r="AB197" s="40"/>
      <c r="AC197" s="40"/>
      <c r="AD197" s="40"/>
      <c r="AE197" s="40"/>
    </row>
    <row r="198" spans="1:31" ht="15.75" customHeight="1" x14ac:dyDescent="0.25">
      <c r="A198" s="127"/>
      <c r="B198" s="40"/>
      <c r="C198" s="40"/>
      <c r="D198" s="40"/>
      <c r="E198" s="40"/>
      <c r="F198" s="40"/>
      <c r="G198" s="40"/>
      <c r="H198" s="40"/>
      <c r="I198" s="40"/>
      <c r="J198" s="40"/>
      <c r="K198" s="40"/>
      <c r="L198" s="40"/>
      <c r="M198" s="40"/>
      <c r="N198" s="40"/>
      <c r="O198" s="40"/>
      <c r="P198" s="40"/>
      <c r="Q198" s="40"/>
      <c r="R198" s="40"/>
      <c r="S198" s="40"/>
      <c r="T198" s="40"/>
      <c r="U198" s="40"/>
      <c r="V198" s="40"/>
      <c r="W198" s="40"/>
      <c r="X198" s="40"/>
      <c r="Y198" s="40"/>
      <c r="Z198" s="40"/>
      <c r="AA198" s="40"/>
      <c r="AB198" s="40"/>
      <c r="AC198" s="40"/>
      <c r="AD198" s="40"/>
      <c r="AE198" s="40"/>
    </row>
    <row r="199" spans="1:31" ht="15.75" customHeight="1" x14ac:dyDescent="0.25">
      <c r="A199" s="127"/>
      <c r="B199" s="40"/>
      <c r="C199" s="40"/>
      <c r="D199" s="40"/>
      <c r="E199" s="40"/>
      <c r="F199" s="40"/>
      <c r="G199" s="40"/>
      <c r="H199" s="40"/>
      <c r="I199" s="40"/>
      <c r="J199" s="40"/>
      <c r="K199" s="40"/>
      <c r="L199" s="40"/>
      <c r="M199" s="40"/>
      <c r="N199" s="40"/>
      <c r="O199" s="40"/>
      <c r="P199" s="40"/>
      <c r="Q199" s="40"/>
      <c r="R199" s="40"/>
      <c r="S199" s="40"/>
      <c r="T199" s="40"/>
      <c r="U199" s="40"/>
      <c r="V199" s="40"/>
      <c r="W199" s="40"/>
      <c r="X199" s="40"/>
      <c r="Y199" s="40"/>
      <c r="Z199" s="40"/>
      <c r="AA199" s="40"/>
      <c r="AB199" s="40"/>
      <c r="AC199" s="40"/>
      <c r="AD199" s="40"/>
      <c r="AE199" s="40"/>
    </row>
    <row r="200" spans="1:31" ht="15.75" customHeight="1" x14ac:dyDescent="0.25">
      <c r="A200" s="127"/>
      <c r="B200" s="40"/>
      <c r="C200" s="40"/>
      <c r="D200" s="40"/>
      <c r="E200" s="40"/>
      <c r="F200" s="40"/>
      <c r="G200" s="40"/>
      <c r="H200" s="40"/>
      <c r="I200" s="40"/>
      <c r="J200" s="40"/>
      <c r="K200" s="40"/>
      <c r="L200" s="40"/>
      <c r="M200" s="40"/>
      <c r="N200" s="40"/>
      <c r="O200" s="40"/>
      <c r="P200" s="40"/>
      <c r="Q200" s="40"/>
      <c r="R200" s="40"/>
      <c r="S200" s="40"/>
      <c r="T200" s="40"/>
      <c r="U200" s="40"/>
      <c r="V200" s="40"/>
      <c r="W200" s="40"/>
      <c r="X200" s="40"/>
      <c r="Y200" s="40"/>
      <c r="Z200" s="40"/>
      <c r="AA200" s="40"/>
      <c r="AB200" s="40"/>
      <c r="AC200" s="40"/>
      <c r="AD200" s="40"/>
      <c r="AE200" s="40"/>
    </row>
    <row r="201" spans="1:31" ht="15.75" customHeight="1" x14ac:dyDescent="0.25">
      <c r="A201" s="127"/>
      <c r="B201" s="40"/>
      <c r="C201" s="40"/>
      <c r="D201" s="40"/>
      <c r="E201" s="40"/>
      <c r="F201" s="40"/>
      <c r="G201" s="40"/>
      <c r="H201" s="40"/>
      <c r="I201" s="40"/>
      <c r="J201" s="40"/>
      <c r="K201" s="40"/>
      <c r="L201" s="40"/>
      <c r="M201" s="40"/>
      <c r="N201" s="40"/>
      <c r="O201" s="40"/>
      <c r="P201" s="40"/>
      <c r="Q201" s="40"/>
      <c r="R201" s="40"/>
      <c r="S201" s="40"/>
      <c r="T201" s="40"/>
      <c r="U201" s="40"/>
      <c r="V201" s="40"/>
      <c r="W201" s="40"/>
      <c r="X201" s="40"/>
      <c r="Y201" s="40"/>
      <c r="Z201" s="40"/>
      <c r="AA201" s="40"/>
      <c r="AB201" s="40"/>
      <c r="AC201" s="40"/>
      <c r="AD201" s="40"/>
      <c r="AE201" s="40"/>
    </row>
    <row r="202" spans="1:31" ht="15.75" customHeight="1" x14ac:dyDescent="0.25">
      <c r="A202" s="127"/>
      <c r="B202" s="40"/>
      <c r="C202" s="40"/>
      <c r="D202" s="40"/>
      <c r="E202" s="40"/>
      <c r="F202" s="40"/>
      <c r="G202" s="40"/>
      <c r="H202" s="40"/>
      <c r="I202" s="40"/>
      <c r="J202" s="40"/>
      <c r="K202" s="40"/>
      <c r="L202" s="40"/>
      <c r="M202" s="40"/>
      <c r="N202" s="40"/>
      <c r="O202" s="40"/>
      <c r="P202" s="40"/>
      <c r="Q202" s="40"/>
      <c r="R202" s="40"/>
      <c r="S202" s="40"/>
      <c r="T202" s="40"/>
      <c r="U202" s="40"/>
      <c r="V202" s="40"/>
      <c r="W202" s="40"/>
      <c r="X202" s="40"/>
      <c r="Y202" s="40"/>
      <c r="Z202" s="40"/>
      <c r="AA202" s="40"/>
      <c r="AB202" s="40"/>
      <c r="AC202" s="40"/>
      <c r="AD202" s="40"/>
      <c r="AE202" s="40"/>
    </row>
    <row r="203" spans="1:31" ht="15.75" customHeight="1" x14ac:dyDescent="0.25">
      <c r="A203" s="127"/>
      <c r="B203" s="40"/>
      <c r="C203" s="40"/>
      <c r="D203" s="40"/>
      <c r="E203" s="40"/>
      <c r="F203" s="40"/>
      <c r="G203" s="40"/>
      <c r="H203" s="40"/>
      <c r="I203" s="40"/>
      <c r="J203" s="40"/>
      <c r="K203" s="40"/>
      <c r="L203" s="40"/>
      <c r="M203" s="40"/>
      <c r="N203" s="40"/>
      <c r="O203" s="40"/>
      <c r="P203" s="40"/>
      <c r="Q203" s="40"/>
      <c r="R203" s="40"/>
      <c r="S203" s="40"/>
      <c r="T203" s="40"/>
      <c r="U203" s="40"/>
      <c r="V203" s="40"/>
      <c r="W203" s="40"/>
      <c r="X203" s="40"/>
      <c r="Y203" s="40"/>
      <c r="Z203" s="40"/>
      <c r="AA203" s="40"/>
      <c r="AB203" s="40"/>
      <c r="AC203" s="40"/>
      <c r="AD203" s="40"/>
      <c r="AE203" s="40"/>
    </row>
    <row r="204" spans="1:31" ht="15.75" customHeight="1" x14ac:dyDescent="0.25">
      <c r="A204" s="127"/>
      <c r="B204" s="40"/>
      <c r="C204" s="40"/>
      <c r="D204" s="40"/>
      <c r="E204" s="40"/>
      <c r="F204" s="40"/>
      <c r="G204" s="40"/>
      <c r="H204" s="40"/>
      <c r="I204" s="40"/>
      <c r="J204" s="40"/>
      <c r="K204" s="40"/>
      <c r="L204" s="40"/>
      <c r="M204" s="40"/>
      <c r="N204" s="40"/>
      <c r="O204" s="40"/>
      <c r="P204" s="40"/>
      <c r="Q204" s="40"/>
      <c r="R204" s="40"/>
      <c r="S204" s="40"/>
      <c r="T204" s="40"/>
      <c r="U204" s="40"/>
      <c r="V204" s="40"/>
      <c r="W204" s="40"/>
      <c r="X204" s="40"/>
      <c r="Y204" s="40"/>
      <c r="Z204" s="40"/>
      <c r="AA204" s="40"/>
      <c r="AB204" s="40"/>
      <c r="AC204" s="40"/>
      <c r="AD204" s="40"/>
      <c r="AE204" s="40"/>
    </row>
    <row r="205" spans="1:31" ht="15.75" customHeight="1" x14ac:dyDescent="0.25">
      <c r="A205" s="127"/>
      <c r="B205" s="40"/>
      <c r="C205" s="40"/>
      <c r="D205" s="40"/>
      <c r="E205" s="40"/>
      <c r="F205" s="40"/>
      <c r="G205" s="40"/>
      <c r="H205" s="40"/>
      <c r="I205" s="40"/>
      <c r="J205" s="40"/>
      <c r="K205" s="40"/>
      <c r="L205" s="40"/>
      <c r="M205" s="40"/>
      <c r="N205" s="40"/>
      <c r="O205" s="40"/>
      <c r="P205" s="40"/>
      <c r="Q205" s="40"/>
      <c r="R205" s="40"/>
      <c r="S205" s="40"/>
      <c r="T205" s="40"/>
      <c r="U205" s="40"/>
      <c r="V205" s="40"/>
      <c r="W205" s="40"/>
      <c r="X205" s="40"/>
      <c r="Y205" s="40"/>
      <c r="Z205" s="40"/>
      <c r="AA205" s="40"/>
      <c r="AB205" s="40"/>
      <c r="AC205" s="40"/>
      <c r="AD205" s="40"/>
      <c r="AE205" s="40"/>
    </row>
    <row r="206" spans="1:31" ht="15.75" customHeight="1" x14ac:dyDescent="0.25">
      <c r="A206" s="127"/>
      <c r="B206" s="40"/>
      <c r="C206" s="40"/>
      <c r="D206" s="40"/>
      <c r="E206" s="40"/>
      <c r="F206" s="40"/>
      <c r="G206" s="40"/>
      <c r="H206" s="40"/>
      <c r="I206" s="40"/>
      <c r="J206" s="40"/>
      <c r="K206" s="40"/>
      <c r="L206" s="40"/>
      <c r="M206" s="40"/>
      <c r="N206" s="40"/>
      <c r="O206" s="40"/>
      <c r="P206" s="40"/>
      <c r="Q206" s="40"/>
      <c r="R206" s="40"/>
      <c r="S206" s="40"/>
      <c r="T206" s="40"/>
      <c r="U206" s="40"/>
      <c r="V206" s="40"/>
      <c r="W206" s="40"/>
      <c r="X206" s="40"/>
      <c r="Y206" s="40"/>
      <c r="Z206" s="40"/>
      <c r="AA206" s="40"/>
      <c r="AB206" s="40"/>
      <c r="AC206" s="40"/>
      <c r="AD206" s="40"/>
      <c r="AE206" s="40"/>
    </row>
    <row r="207" spans="1:31" ht="15.75" customHeight="1" x14ac:dyDescent="0.25">
      <c r="A207" s="127"/>
      <c r="B207" s="40"/>
      <c r="C207" s="40"/>
      <c r="D207" s="40"/>
      <c r="E207" s="40"/>
      <c r="F207" s="40"/>
      <c r="G207" s="40"/>
      <c r="H207" s="40"/>
      <c r="I207" s="40"/>
      <c r="J207" s="40"/>
      <c r="K207" s="40"/>
      <c r="L207" s="40"/>
      <c r="M207" s="40"/>
      <c r="N207" s="40"/>
      <c r="O207" s="40"/>
      <c r="P207" s="40"/>
      <c r="Q207" s="40"/>
      <c r="R207" s="40"/>
      <c r="S207" s="40"/>
      <c r="T207" s="40"/>
      <c r="U207" s="40"/>
      <c r="V207" s="40"/>
      <c r="W207" s="40"/>
      <c r="X207" s="40"/>
      <c r="Y207" s="40"/>
      <c r="Z207" s="40"/>
      <c r="AA207" s="40"/>
      <c r="AB207" s="40"/>
      <c r="AC207" s="40"/>
      <c r="AD207" s="40"/>
      <c r="AE207" s="40"/>
    </row>
    <row r="208" spans="1:31" ht="15.75" customHeight="1" x14ac:dyDescent="0.25">
      <c r="A208" s="127"/>
      <c r="B208" s="40"/>
      <c r="C208" s="40"/>
      <c r="D208" s="40"/>
      <c r="E208" s="40"/>
      <c r="F208" s="40"/>
      <c r="G208" s="40"/>
      <c r="H208" s="40"/>
      <c r="I208" s="40"/>
      <c r="J208" s="40"/>
      <c r="K208" s="40"/>
      <c r="L208" s="40"/>
      <c r="M208" s="40"/>
      <c r="N208" s="40"/>
      <c r="O208" s="40"/>
      <c r="P208" s="40"/>
      <c r="Q208" s="40"/>
      <c r="R208" s="40"/>
      <c r="S208" s="40"/>
      <c r="T208" s="40"/>
      <c r="U208" s="40"/>
      <c r="V208" s="40"/>
      <c r="W208" s="40"/>
      <c r="X208" s="40"/>
      <c r="Y208" s="40"/>
      <c r="Z208" s="40"/>
      <c r="AA208" s="40"/>
      <c r="AB208" s="40"/>
      <c r="AC208" s="40"/>
      <c r="AD208" s="40"/>
      <c r="AE208" s="40"/>
    </row>
    <row r="209" spans="1:31" ht="15.75" customHeight="1" x14ac:dyDescent="0.25">
      <c r="A209" s="127"/>
      <c r="B209" s="40"/>
      <c r="C209" s="40"/>
      <c r="D209" s="40"/>
      <c r="E209" s="40"/>
      <c r="F209" s="40"/>
      <c r="G209" s="40"/>
      <c r="H209" s="40"/>
      <c r="I209" s="40"/>
      <c r="J209" s="40"/>
      <c r="K209" s="40"/>
      <c r="L209" s="40"/>
      <c r="M209" s="40"/>
      <c r="N209" s="40"/>
      <c r="O209" s="40"/>
      <c r="P209" s="40"/>
      <c r="Q209" s="40"/>
      <c r="R209" s="40"/>
      <c r="S209" s="40"/>
      <c r="T209" s="40"/>
      <c r="U209" s="40"/>
      <c r="V209" s="40"/>
      <c r="W209" s="40"/>
      <c r="X209" s="40"/>
      <c r="Y209" s="40"/>
      <c r="Z209" s="40"/>
      <c r="AA209" s="40"/>
      <c r="AB209" s="40"/>
      <c r="AC209" s="40"/>
      <c r="AD209" s="40"/>
      <c r="AE209" s="40"/>
    </row>
    <row r="210" spans="1:31" ht="15.75" customHeight="1" x14ac:dyDescent="0.25">
      <c r="A210" s="127"/>
      <c r="B210" s="40"/>
      <c r="C210" s="40"/>
      <c r="D210" s="40"/>
      <c r="E210" s="40"/>
      <c r="F210" s="40"/>
      <c r="G210" s="40"/>
      <c r="H210" s="40"/>
      <c r="I210" s="40"/>
      <c r="J210" s="40"/>
      <c r="K210" s="40"/>
      <c r="L210" s="40"/>
      <c r="M210" s="40"/>
      <c r="N210" s="40"/>
      <c r="O210" s="40"/>
      <c r="P210" s="40"/>
      <c r="Q210" s="40"/>
      <c r="R210" s="40"/>
      <c r="S210" s="40"/>
      <c r="T210" s="40"/>
      <c r="U210" s="40"/>
      <c r="V210" s="40"/>
      <c r="W210" s="40"/>
      <c r="X210" s="40"/>
      <c r="Y210" s="40"/>
      <c r="Z210" s="40"/>
      <c r="AA210" s="40"/>
      <c r="AB210" s="40"/>
      <c r="AC210" s="40"/>
      <c r="AD210" s="40"/>
      <c r="AE210" s="40"/>
    </row>
    <row r="211" spans="1:31" ht="15.75" customHeight="1" x14ac:dyDescent="0.25">
      <c r="A211" s="127"/>
      <c r="B211" s="40"/>
      <c r="C211" s="40"/>
      <c r="D211" s="40"/>
      <c r="E211" s="40"/>
      <c r="F211" s="40"/>
      <c r="G211" s="40"/>
      <c r="H211" s="40"/>
      <c r="I211" s="40"/>
      <c r="J211" s="40"/>
      <c r="K211" s="40"/>
      <c r="L211" s="40"/>
      <c r="M211" s="40"/>
      <c r="N211" s="40"/>
      <c r="O211" s="40"/>
      <c r="P211" s="40"/>
      <c r="Q211" s="40"/>
      <c r="R211" s="40"/>
      <c r="S211" s="40"/>
      <c r="T211" s="40"/>
      <c r="U211" s="40"/>
      <c r="V211" s="40"/>
      <c r="W211" s="40"/>
      <c r="X211" s="40"/>
      <c r="Y211" s="40"/>
      <c r="Z211" s="40"/>
      <c r="AA211" s="40"/>
      <c r="AB211" s="40"/>
      <c r="AC211" s="40"/>
      <c r="AD211" s="40"/>
      <c r="AE211" s="40"/>
    </row>
    <row r="212" spans="1:31" ht="15.75" customHeight="1" x14ac:dyDescent="0.25">
      <c r="A212" s="127"/>
      <c r="B212" s="40"/>
      <c r="C212" s="40"/>
      <c r="D212" s="40"/>
      <c r="E212" s="40"/>
      <c r="F212" s="40"/>
      <c r="G212" s="40"/>
      <c r="H212" s="40"/>
      <c r="I212" s="40"/>
      <c r="J212" s="40"/>
      <c r="K212" s="40"/>
      <c r="L212" s="40"/>
      <c r="M212" s="40"/>
      <c r="N212" s="40"/>
      <c r="O212" s="40"/>
      <c r="P212" s="40"/>
      <c r="Q212" s="40"/>
      <c r="R212" s="40"/>
      <c r="S212" s="40"/>
      <c r="T212" s="40"/>
      <c r="U212" s="40"/>
      <c r="V212" s="40"/>
      <c r="W212" s="40"/>
      <c r="X212" s="40"/>
      <c r="Y212" s="40"/>
      <c r="Z212" s="40"/>
      <c r="AA212" s="40"/>
      <c r="AB212" s="40"/>
      <c r="AC212" s="40"/>
      <c r="AD212" s="40"/>
      <c r="AE212" s="40"/>
    </row>
    <row r="213" spans="1:31" ht="15.75" customHeight="1" x14ac:dyDescent="0.25">
      <c r="A213" s="127"/>
      <c r="B213" s="40"/>
      <c r="C213" s="40"/>
      <c r="D213" s="40"/>
      <c r="E213" s="40"/>
      <c r="F213" s="40"/>
      <c r="G213" s="40"/>
      <c r="H213" s="40"/>
      <c r="I213" s="40"/>
      <c r="J213" s="40"/>
      <c r="K213" s="40"/>
      <c r="L213" s="40"/>
      <c r="M213" s="40"/>
      <c r="N213" s="40"/>
      <c r="O213" s="40"/>
      <c r="P213" s="40"/>
      <c r="Q213" s="40"/>
      <c r="R213" s="40"/>
      <c r="S213" s="40"/>
      <c r="T213" s="40"/>
      <c r="U213" s="40"/>
      <c r="V213" s="40"/>
      <c r="W213" s="40"/>
      <c r="X213" s="40"/>
      <c r="Y213" s="40"/>
      <c r="Z213" s="40"/>
      <c r="AA213" s="40"/>
      <c r="AB213" s="40"/>
      <c r="AC213" s="40"/>
      <c r="AD213" s="40"/>
      <c r="AE213" s="40"/>
    </row>
    <row r="214" spans="1:31" ht="15.75" customHeight="1" x14ac:dyDescent="0.25">
      <c r="A214" s="127"/>
      <c r="B214" s="40"/>
      <c r="C214" s="40"/>
      <c r="D214" s="40"/>
      <c r="E214" s="40"/>
      <c r="F214" s="40"/>
      <c r="G214" s="40"/>
      <c r="H214" s="40"/>
      <c r="I214" s="40"/>
      <c r="J214" s="40"/>
      <c r="K214" s="40"/>
      <c r="L214" s="40"/>
      <c r="M214" s="40"/>
      <c r="N214" s="40"/>
      <c r="O214" s="40"/>
      <c r="P214" s="40"/>
      <c r="Q214" s="40"/>
      <c r="R214" s="40"/>
      <c r="S214" s="40"/>
      <c r="T214" s="40"/>
      <c r="U214" s="40"/>
      <c r="V214" s="40"/>
      <c r="W214" s="40"/>
      <c r="X214" s="40"/>
      <c r="Y214" s="40"/>
      <c r="Z214" s="40"/>
      <c r="AA214" s="40"/>
      <c r="AB214" s="40"/>
      <c r="AC214" s="40"/>
      <c r="AD214" s="40"/>
      <c r="AE214" s="40"/>
    </row>
    <row r="215" spans="1:31" ht="15.75" customHeight="1" x14ac:dyDescent="0.25">
      <c r="A215" s="127"/>
      <c r="B215" s="40"/>
      <c r="C215" s="40"/>
      <c r="D215" s="40"/>
      <c r="E215" s="40"/>
      <c r="F215" s="40"/>
      <c r="G215" s="40"/>
      <c r="H215" s="40"/>
      <c r="I215" s="40"/>
      <c r="J215" s="40"/>
      <c r="K215" s="40"/>
      <c r="L215" s="40"/>
      <c r="M215" s="40"/>
      <c r="N215" s="40"/>
      <c r="O215" s="40"/>
      <c r="P215" s="40"/>
      <c r="Q215" s="40"/>
      <c r="R215" s="40"/>
      <c r="S215" s="40"/>
      <c r="T215" s="40"/>
      <c r="U215" s="40"/>
      <c r="V215" s="40"/>
      <c r="W215" s="40"/>
      <c r="X215" s="40"/>
      <c r="Y215" s="40"/>
      <c r="Z215" s="40"/>
      <c r="AA215" s="40"/>
      <c r="AB215" s="40"/>
      <c r="AC215" s="40"/>
      <c r="AD215" s="40"/>
      <c r="AE215" s="40"/>
    </row>
    <row r="216" spans="1:31" ht="15.75" customHeight="1" x14ac:dyDescent="0.25">
      <c r="A216" s="127"/>
      <c r="B216" s="40"/>
      <c r="C216" s="40"/>
      <c r="D216" s="40"/>
      <c r="E216" s="40"/>
      <c r="F216" s="40"/>
      <c r="G216" s="40"/>
      <c r="H216" s="40"/>
      <c r="I216" s="40"/>
      <c r="J216" s="40"/>
      <c r="K216" s="40"/>
      <c r="L216" s="40"/>
      <c r="M216" s="40"/>
      <c r="N216" s="40"/>
      <c r="O216" s="40"/>
      <c r="P216" s="40"/>
      <c r="Q216" s="40"/>
      <c r="R216" s="40"/>
      <c r="S216" s="40"/>
      <c r="T216" s="40"/>
      <c r="U216" s="40"/>
      <c r="V216" s="40"/>
      <c r="W216" s="40"/>
      <c r="X216" s="40"/>
      <c r="Y216" s="40"/>
      <c r="Z216" s="40"/>
      <c r="AA216" s="40"/>
      <c r="AB216" s="40"/>
      <c r="AC216" s="40"/>
      <c r="AD216" s="40"/>
      <c r="AE216" s="40"/>
    </row>
    <row r="217" spans="1:31" ht="15.75" customHeight="1" x14ac:dyDescent="0.25">
      <c r="A217" s="127"/>
      <c r="B217" s="40"/>
      <c r="C217" s="40"/>
      <c r="D217" s="40"/>
      <c r="E217" s="40"/>
      <c r="F217" s="40"/>
      <c r="G217" s="40"/>
      <c r="H217" s="40"/>
      <c r="I217" s="40"/>
      <c r="J217" s="40"/>
      <c r="K217" s="40"/>
      <c r="L217" s="40"/>
      <c r="M217" s="40"/>
      <c r="N217" s="40"/>
      <c r="O217" s="40"/>
      <c r="P217" s="40"/>
      <c r="Q217" s="40"/>
      <c r="R217" s="40"/>
      <c r="S217" s="40"/>
      <c r="T217" s="40"/>
      <c r="U217" s="40"/>
      <c r="V217" s="40"/>
      <c r="W217" s="40"/>
      <c r="X217" s="40"/>
      <c r="Y217" s="40"/>
      <c r="Z217" s="40"/>
      <c r="AA217" s="40"/>
      <c r="AB217" s="40"/>
      <c r="AC217" s="40"/>
      <c r="AD217" s="40"/>
      <c r="AE217" s="40"/>
    </row>
    <row r="218" spans="1:31" ht="15.75" customHeight="1" x14ac:dyDescent="0.25">
      <c r="A218" s="127"/>
      <c r="B218" s="40"/>
      <c r="C218" s="40"/>
      <c r="D218" s="40"/>
      <c r="E218" s="40"/>
      <c r="F218" s="40"/>
      <c r="G218" s="40"/>
      <c r="H218" s="40"/>
      <c r="I218" s="40"/>
      <c r="J218" s="40"/>
      <c r="K218" s="40"/>
      <c r="L218" s="40"/>
      <c r="M218" s="40"/>
      <c r="N218" s="40"/>
      <c r="O218" s="40"/>
      <c r="P218" s="40"/>
      <c r="Q218" s="40"/>
      <c r="R218" s="40"/>
      <c r="S218" s="40"/>
      <c r="T218" s="40"/>
      <c r="U218" s="40"/>
      <c r="V218" s="40"/>
      <c r="W218" s="40"/>
      <c r="X218" s="40"/>
      <c r="Y218" s="40"/>
      <c r="Z218" s="40"/>
      <c r="AA218" s="40"/>
      <c r="AB218" s="40"/>
      <c r="AC218" s="40"/>
      <c r="AD218" s="40"/>
      <c r="AE218" s="40"/>
    </row>
    <row r="219" spans="1:31" ht="15.75" customHeight="1" x14ac:dyDescent="0.25">
      <c r="A219" s="127"/>
      <c r="B219" s="40"/>
      <c r="C219" s="40"/>
      <c r="D219" s="40"/>
      <c r="E219" s="40"/>
      <c r="F219" s="40"/>
      <c r="G219" s="40"/>
      <c r="H219" s="40"/>
      <c r="I219" s="40"/>
      <c r="J219" s="40"/>
      <c r="K219" s="40"/>
      <c r="L219" s="40"/>
      <c r="M219" s="40"/>
      <c r="N219" s="40"/>
      <c r="O219" s="40"/>
      <c r="P219" s="40"/>
      <c r="Q219" s="40"/>
      <c r="R219" s="40"/>
      <c r="S219" s="40"/>
      <c r="T219" s="40"/>
      <c r="U219" s="40"/>
      <c r="V219" s="40"/>
      <c r="W219" s="40"/>
      <c r="X219" s="40"/>
      <c r="Y219" s="40"/>
      <c r="Z219" s="40"/>
      <c r="AA219" s="40"/>
      <c r="AB219" s="40"/>
      <c r="AC219" s="40"/>
      <c r="AD219" s="40"/>
      <c r="AE219" s="40"/>
    </row>
    <row r="220" spans="1:31" ht="15.75" customHeight="1" x14ac:dyDescent="0.25">
      <c r="A220" s="127"/>
      <c r="B220" s="40"/>
      <c r="C220" s="40"/>
      <c r="D220" s="40"/>
      <c r="E220" s="40"/>
      <c r="F220" s="40"/>
      <c r="G220" s="40"/>
      <c r="H220" s="40"/>
      <c r="I220" s="40"/>
      <c r="J220" s="40"/>
      <c r="K220" s="40"/>
      <c r="L220" s="40"/>
      <c r="M220" s="40"/>
      <c r="N220" s="40"/>
      <c r="O220" s="40"/>
      <c r="P220" s="40"/>
      <c r="Q220" s="40"/>
      <c r="R220" s="40"/>
      <c r="S220" s="40"/>
      <c r="T220" s="40"/>
      <c r="U220" s="40"/>
      <c r="V220" s="40"/>
      <c r="W220" s="40"/>
      <c r="X220" s="40"/>
      <c r="Y220" s="40"/>
      <c r="Z220" s="40"/>
      <c r="AA220" s="40"/>
      <c r="AB220" s="40"/>
      <c r="AC220" s="40"/>
      <c r="AD220" s="40"/>
      <c r="AE220" s="40"/>
    </row>
    <row r="221" spans="1:31" ht="15.75" customHeight="1" x14ac:dyDescent="0.25">
      <c r="A221" s="127"/>
      <c r="B221" s="40"/>
      <c r="C221" s="40"/>
      <c r="D221" s="40"/>
      <c r="E221" s="40"/>
      <c r="F221" s="40"/>
      <c r="G221" s="40"/>
      <c r="H221" s="40"/>
      <c r="I221" s="40"/>
      <c r="J221" s="40"/>
      <c r="K221" s="40"/>
      <c r="L221" s="40"/>
      <c r="M221" s="40"/>
      <c r="N221" s="40"/>
      <c r="O221" s="40"/>
      <c r="P221" s="40"/>
      <c r="Q221" s="40"/>
      <c r="R221" s="40"/>
      <c r="S221" s="40"/>
      <c r="T221" s="40"/>
      <c r="U221" s="40"/>
      <c r="V221" s="40"/>
      <c r="W221" s="40"/>
      <c r="X221" s="40"/>
      <c r="Y221" s="40"/>
      <c r="Z221" s="40"/>
      <c r="AA221" s="40"/>
      <c r="AB221" s="40"/>
      <c r="AC221" s="40"/>
      <c r="AD221" s="40"/>
      <c r="AE221" s="40"/>
    </row>
    <row r="222" spans="1:31" ht="15.75" customHeight="1" x14ac:dyDescent="0.25">
      <c r="A222" s="127"/>
      <c r="B222" s="40"/>
      <c r="C222" s="40"/>
      <c r="D222" s="40"/>
      <c r="E222" s="40"/>
      <c r="F222" s="40"/>
      <c r="G222" s="40"/>
      <c r="H222" s="40"/>
      <c r="I222" s="40"/>
      <c r="J222" s="40"/>
      <c r="K222" s="40"/>
      <c r="L222" s="40"/>
      <c r="M222" s="40"/>
      <c r="N222" s="40"/>
      <c r="O222" s="40"/>
      <c r="P222" s="40"/>
      <c r="Q222" s="40"/>
      <c r="R222" s="40"/>
      <c r="S222" s="40"/>
      <c r="T222" s="40"/>
      <c r="U222" s="40"/>
      <c r="V222" s="40"/>
      <c r="W222" s="40"/>
      <c r="X222" s="40"/>
      <c r="Y222" s="40"/>
      <c r="Z222" s="40"/>
      <c r="AA222" s="40"/>
      <c r="AB222" s="40"/>
      <c r="AC222" s="40"/>
      <c r="AD222" s="40"/>
      <c r="AE222" s="40"/>
    </row>
    <row r="223" spans="1:31" ht="15.75" customHeight="1" x14ac:dyDescent="0.25">
      <c r="A223" s="127"/>
      <c r="B223" s="40"/>
      <c r="C223" s="40"/>
      <c r="D223" s="40"/>
      <c r="E223" s="40"/>
      <c r="F223" s="40"/>
      <c r="G223" s="40"/>
      <c r="H223" s="40"/>
      <c r="I223" s="40"/>
      <c r="J223" s="40"/>
      <c r="K223" s="40"/>
      <c r="L223" s="40"/>
      <c r="M223" s="40"/>
      <c r="N223" s="40"/>
      <c r="O223" s="40"/>
      <c r="P223" s="40"/>
      <c r="Q223" s="40"/>
      <c r="R223" s="40"/>
      <c r="S223" s="40"/>
      <c r="T223" s="40"/>
      <c r="U223" s="40"/>
      <c r="V223" s="40"/>
      <c r="W223" s="40"/>
      <c r="X223" s="40"/>
      <c r="Y223" s="40"/>
      <c r="Z223" s="40"/>
      <c r="AA223" s="40"/>
      <c r="AB223" s="40"/>
      <c r="AC223" s="40"/>
      <c r="AD223" s="40"/>
      <c r="AE223" s="40"/>
    </row>
    <row r="224" spans="1:31" ht="15.75" customHeight="1" x14ac:dyDescent="0.25">
      <c r="A224" s="127"/>
      <c r="B224" s="40"/>
      <c r="C224" s="40"/>
      <c r="D224" s="40"/>
      <c r="E224" s="40"/>
      <c r="F224" s="40"/>
      <c r="G224" s="40"/>
      <c r="H224" s="40"/>
      <c r="I224" s="40"/>
      <c r="J224" s="40"/>
      <c r="K224" s="40"/>
      <c r="L224" s="40"/>
      <c r="M224" s="40"/>
      <c r="N224" s="40"/>
      <c r="O224" s="40"/>
      <c r="P224" s="40"/>
      <c r="Q224" s="40"/>
      <c r="R224" s="40"/>
      <c r="S224" s="40"/>
      <c r="T224" s="40"/>
      <c r="U224" s="40"/>
      <c r="V224" s="40"/>
      <c r="W224" s="40"/>
      <c r="X224" s="40"/>
      <c r="Y224" s="40"/>
      <c r="Z224" s="40"/>
      <c r="AA224" s="40"/>
      <c r="AB224" s="40"/>
      <c r="AC224" s="40"/>
      <c r="AD224" s="40"/>
      <c r="AE224" s="40"/>
    </row>
    <row r="225" spans="1:31" ht="15.75" customHeight="1" x14ac:dyDescent="0.25">
      <c r="A225" s="127"/>
      <c r="B225" s="40"/>
      <c r="C225" s="40"/>
      <c r="D225" s="40"/>
      <c r="E225" s="40"/>
      <c r="F225" s="40"/>
      <c r="G225" s="40"/>
      <c r="H225" s="40"/>
      <c r="I225" s="40"/>
      <c r="J225" s="40"/>
      <c r="K225" s="40"/>
      <c r="L225" s="40"/>
      <c r="M225" s="40"/>
      <c r="N225" s="40"/>
      <c r="O225" s="40"/>
      <c r="P225" s="40"/>
      <c r="Q225" s="40"/>
      <c r="R225" s="40"/>
      <c r="S225" s="40"/>
      <c r="T225" s="40"/>
      <c r="U225" s="40"/>
      <c r="V225" s="40"/>
      <c r="W225" s="40"/>
      <c r="X225" s="40"/>
      <c r="Y225" s="40"/>
      <c r="Z225" s="40"/>
      <c r="AA225" s="40"/>
      <c r="AB225" s="40"/>
      <c r="AC225" s="40"/>
      <c r="AD225" s="40"/>
      <c r="AE225" s="40"/>
    </row>
    <row r="226" spans="1:31" ht="15.75" customHeight="1" x14ac:dyDescent="0.25">
      <c r="A226" s="127"/>
      <c r="B226" s="40"/>
      <c r="C226" s="40"/>
      <c r="D226" s="40"/>
      <c r="E226" s="40"/>
      <c r="F226" s="40"/>
      <c r="G226" s="40"/>
      <c r="H226" s="40"/>
      <c r="I226" s="40"/>
      <c r="J226" s="40"/>
      <c r="K226" s="40"/>
      <c r="L226" s="40"/>
      <c r="M226" s="40"/>
      <c r="N226" s="40"/>
      <c r="O226" s="40"/>
      <c r="P226" s="40"/>
      <c r="Q226" s="40"/>
      <c r="R226" s="40"/>
      <c r="S226" s="40"/>
      <c r="T226" s="40"/>
      <c r="U226" s="40"/>
      <c r="V226" s="40"/>
      <c r="W226" s="40"/>
      <c r="X226" s="40"/>
      <c r="Y226" s="40"/>
      <c r="Z226" s="40"/>
      <c r="AA226" s="40"/>
      <c r="AB226" s="40"/>
      <c r="AC226" s="40"/>
      <c r="AD226" s="40"/>
      <c r="AE226" s="40"/>
    </row>
    <row r="227" spans="1:31" ht="15.75" customHeight="1" x14ac:dyDescent="0.25">
      <c r="A227" s="127"/>
      <c r="B227" s="40"/>
      <c r="C227" s="40"/>
      <c r="D227" s="40"/>
      <c r="E227" s="40"/>
      <c r="F227" s="40"/>
      <c r="G227" s="40"/>
      <c r="H227" s="40"/>
      <c r="I227" s="40"/>
      <c r="J227" s="40"/>
      <c r="K227" s="40"/>
      <c r="L227" s="40"/>
      <c r="M227" s="40"/>
      <c r="N227" s="40"/>
      <c r="O227" s="40"/>
      <c r="P227" s="40"/>
      <c r="Q227" s="40"/>
      <c r="R227" s="40"/>
      <c r="S227" s="40"/>
      <c r="T227" s="40"/>
      <c r="U227" s="40"/>
      <c r="V227" s="40"/>
      <c r="W227" s="40"/>
      <c r="X227" s="40"/>
      <c r="Y227" s="40"/>
      <c r="Z227" s="40"/>
      <c r="AA227" s="40"/>
      <c r="AB227" s="40"/>
      <c r="AC227" s="40"/>
      <c r="AD227" s="40"/>
      <c r="AE227" s="40"/>
    </row>
    <row r="228" spans="1:31" ht="15.75" customHeight="1" x14ac:dyDescent="0.25">
      <c r="A228" s="127"/>
      <c r="B228" s="40"/>
      <c r="C228" s="40"/>
      <c r="D228" s="40"/>
      <c r="E228" s="40"/>
      <c r="F228" s="40"/>
      <c r="G228" s="40"/>
      <c r="H228" s="40"/>
      <c r="I228" s="40"/>
      <c r="J228" s="40"/>
      <c r="K228" s="40"/>
      <c r="L228" s="40"/>
      <c r="M228" s="40"/>
      <c r="N228" s="40"/>
      <c r="O228" s="40"/>
      <c r="P228" s="40"/>
      <c r="Q228" s="40"/>
      <c r="R228" s="40"/>
      <c r="S228" s="40"/>
      <c r="T228" s="40"/>
      <c r="U228" s="40"/>
      <c r="V228" s="40"/>
      <c r="W228" s="40"/>
      <c r="X228" s="40"/>
      <c r="Y228" s="40"/>
      <c r="Z228" s="40"/>
      <c r="AA228" s="40"/>
      <c r="AB228" s="40"/>
      <c r="AC228" s="40"/>
      <c r="AD228" s="40"/>
      <c r="AE228" s="40"/>
    </row>
    <row r="229" spans="1:31" ht="15.75" customHeight="1" x14ac:dyDescent="0.25">
      <c r="A229" s="127"/>
      <c r="B229" s="40"/>
      <c r="C229" s="40"/>
      <c r="D229" s="40"/>
      <c r="E229" s="40"/>
      <c r="F229" s="40"/>
      <c r="G229" s="40"/>
      <c r="H229" s="40"/>
      <c r="I229" s="40"/>
      <c r="J229" s="40"/>
      <c r="K229" s="40"/>
      <c r="L229" s="40"/>
      <c r="M229" s="40"/>
      <c r="N229" s="40"/>
      <c r="O229" s="40"/>
      <c r="P229" s="40"/>
      <c r="Q229" s="40"/>
      <c r="R229" s="40"/>
      <c r="S229" s="40"/>
      <c r="T229" s="40"/>
      <c r="U229" s="40"/>
      <c r="V229" s="40"/>
      <c r="W229" s="40"/>
      <c r="X229" s="40"/>
      <c r="Y229" s="40"/>
      <c r="Z229" s="40"/>
      <c r="AA229" s="40"/>
      <c r="AB229" s="40"/>
      <c r="AC229" s="40"/>
      <c r="AD229" s="40"/>
      <c r="AE229" s="40"/>
    </row>
    <row r="230" spans="1:31" ht="15.75" customHeight="1" x14ac:dyDescent="0.25">
      <c r="A230" s="127"/>
      <c r="B230" s="40"/>
      <c r="C230" s="40"/>
      <c r="D230" s="40"/>
      <c r="E230" s="40"/>
      <c r="F230" s="40"/>
      <c r="G230" s="40"/>
      <c r="H230" s="40"/>
      <c r="I230" s="40"/>
      <c r="J230" s="40"/>
      <c r="K230" s="40"/>
      <c r="L230" s="40"/>
      <c r="M230" s="40"/>
      <c r="N230" s="40"/>
      <c r="O230" s="40"/>
      <c r="P230" s="40"/>
      <c r="Q230" s="40"/>
      <c r="R230" s="40"/>
      <c r="S230" s="40"/>
      <c r="T230" s="40"/>
      <c r="U230" s="40"/>
      <c r="V230" s="40"/>
      <c r="W230" s="40"/>
      <c r="X230" s="40"/>
      <c r="Y230" s="40"/>
      <c r="Z230" s="40"/>
      <c r="AA230" s="40"/>
      <c r="AB230" s="40"/>
      <c r="AC230" s="40"/>
      <c r="AD230" s="40"/>
      <c r="AE230" s="40"/>
    </row>
    <row r="231" spans="1:31" ht="15.75" customHeight="1" x14ac:dyDescent="0.25">
      <c r="A231" s="127"/>
      <c r="B231" s="40"/>
      <c r="C231" s="40"/>
      <c r="D231" s="40"/>
      <c r="E231" s="40"/>
      <c r="F231" s="40"/>
      <c r="G231" s="40"/>
      <c r="H231" s="40"/>
      <c r="I231" s="40"/>
      <c r="J231" s="40"/>
      <c r="K231" s="40"/>
      <c r="L231" s="40"/>
      <c r="M231" s="40"/>
      <c r="N231" s="40"/>
      <c r="O231" s="40"/>
      <c r="P231" s="40"/>
      <c r="Q231" s="40"/>
      <c r="R231" s="40"/>
      <c r="S231" s="40"/>
      <c r="T231" s="40"/>
      <c r="U231" s="40"/>
      <c r="V231" s="40"/>
      <c r="W231" s="40"/>
      <c r="X231" s="40"/>
      <c r="Y231" s="40"/>
      <c r="Z231" s="40"/>
      <c r="AA231" s="40"/>
      <c r="AB231" s="40"/>
      <c r="AC231" s="40"/>
      <c r="AD231" s="40"/>
      <c r="AE231" s="40"/>
    </row>
    <row r="232" spans="1:31" ht="15.75" customHeight="1" x14ac:dyDescent="0.25">
      <c r="A232" s="127"/>
      <c r="B232" s="40"/>
      <c r="C232" s="40"/>
      <c r="D232" s="40"/>
      <c r="E232" s="40"/>
      <c r="F232" s="40"/>
      <c r="G232" s="40"/>
      <c r="H232" s="40"/>
      <c r="I232" s="40"/>
      <c r="J232" s="40"/>
      <c r="K232" s="40"/>
      <c r="L232" s="40"/>
      <c r="M232" s="40"/>
      <c r="N232" s="40"/>
      <c r="O232" s="40"/>
      <c r="P232" s="40"/>
      <c r="Q232" s="40"/>
      <c r="R232" s="40"/>
      <c r="S232" s="40"/>
      <c r="T232" s="40"/>
      <c r="U232" s="40"/>
      <c r="V232" s="40"/>
      <c r="W232" s="40"/>
      <c r="X232" s="40"/>
      <c r="Y232" s="40"/>
      <c r="Z232" s="40"/>
      <c r="AA232" s="40"/>
      <c r="AB232" s="40"/>
      <c r="AC232" s="40"/>
      <c r="AD232" s="40"/>
      <c r="AE232" s="40"/>
    </row>
    <row r="233" spans="1:31" ht="15.75" customHeight="1" x14ac:dyDescent="0.25">
      <c r="A233" s="127"/>
      <c r="B233" s="40"/>
      <c r="C233" s="40"/>
      <c r="D233" s="40"/>
      <c r="E233" s="40"/>
      <c r="F233" s="40"/>
      <c r="G233" s="40"/>
      <c r="H233" s="40"/>
      <c r="I233" s="40"/>
      <c r="J233" s="40"/>
      <c r="K233" s="40"/>
      <c r="L233" s="40"/>
      <c r="M233" s="40"/>
      <c r="N233" s="40"/>
      <c r="O233" s="40"/>
      <c r="P233" s="40"/>
      <c r="Q233" s="40"/>
      <c r="R233" s="40"/>
      <c r="S233" s="40"/>
      <c r="T233" s="40"/>
      <c r="U233" s="40"/>
      <c r="V233" s="40"/>
      <c r="W233" s="40"/>
      <c r="X233" s="40"/>
      <c r="Y233" s="40"/>
      <c r="Z233" s="40"/>
      <c r="AA233" s="40"/>
      <c r="AB233" s="40"/>
      <c r="AC233" s="40"/>
      <c r="AD233" s="40"/>
      <c r="AE233" s="40"/>
    </row>
    <row r="234" spans="1:31" ht="15.75" customHeight="1" x14ac:dyDescent="0.25">
      <c r="A234" s="127"/>
      <c r="B234" s="40"/>
      <c r="C234" s="40"/>
      <c r="D234" s="40"/>
      <c r="E234" s="40"/>
      <c r="F234" s="40"/>
      <c r="G234" s="40"/>
      <c r="H234" s="40"/>
      <c r="I234" s="40"/>
      <c r="J234" s="40"/>
      <c r="K234" s="40"/>
      <c r="L234" s="40"/>
      <c r="M234" s="40"/>
      <c r="N234" s="40"/>
      <c r="O234" s="40"/>
      <c r="P234" s="40"/>
      <c r="Q234" s="40"/>
      <c r="R234" s="40"/>
      <c r="S234" s="40"/>
      <c r="T234" s="40"/>
      <c r="U234" s="40"/>
      <c r="V234" s="40"/>
      <c r="W234" s="40"/>
      <c r="X234" s="40"/>
      <c r="Y234" s="40"/>
      <c r="Z234" s="40"/>
      <c r="AA234" s="40"/>
      <c r="AB234" s="40"/>
      <c r="AC234" s="40"/>
      <c r="AD234" s="40"/>
      <c r="AE234" s="40"/>
    </row>
    <row r="235" spans="1:31" ht="15.75" customHeight="1" x14ac:dyDescent="0.25">
      <c r="A235" s="127"/>
      <c r="B235" s="40"/>
      <c r="C235" s="40"/>
      <c r="D235" s="40"/>
      <c r="E235" s="40"/>
      <c r="F235" s="40"/>
      <c r="G235" s="40"/>
      <c r="H235" s="40"/>
      <c r="I235" s="40"/>
      <c r="J235" s="40"/>
      <c r="K235" s="40"/>
      <c r="L235" s="40"/>
      <c r="M235" s="40"/>
      <c r="N235" s="40"/>
      <c r="O235" s="40"/>
      <c r="P235" s="40"/>
      <c r="Q235" s="40"/>
      <c r="R235" s="40"/>
      <c r="S235" s="40"/>
      <c r="T235" s="40"/>
      <c r="U235" s="40"/>
      <c r="V235" s="40"/>
      <c r="W235" s="40"/>
      <c r="X235" s="40"/>
      <c r="Y235" s="40"/>
      <c r="Z235" s="40"/>
      <c r="AA235" s="40"/>
      <c r="AB235" s="40"/>
      <c r="AC235" s="40"/>
      <c r="AD235" s="40"/>
      <c r="AE235" s="40"/>
    </row>
    <row r="236" spans="1:31" ht="15.75" customHeight="1" x14ac:dyDescent="0.25">
      <c r="A236" s="127"/>
      <c r="B236" s="40"/>
      <c r="C236" s="40"/>
      <c r="D236" s="40"/>
      <c r="E236" s="40"/>
      <c r="F236" s="40"/>
      <c r="G236" s="40"/>
      <c r="H236" s="40"/>
      <c r="I236" s="40"/>
      <c r="J236" s="40"/>
      <c r="K236" s="40"/>
      <c r="L236" s="40"/>
      <c r="M236" s="40"/>
      <c r="N236" s="40"/>
      <c r="O236" s="40"/>
      <c r="P236" s="40"/>
      <c r="Q236" s="40"/>
      <c r="R236" s="40"/>
      <c r="S236" s="40"/>
      <c r="T236" s="40"/>
      <c r="U236" s="40"/>
      <c r="V236" s="40"/>
      <c r="W236" s="40"/>
      <c r="X236" s="40"/>
      <c r="Y236" s="40"/>
      <c r="Z236" s="40"/>
      <c r="AA236" s="40"/>
      <c r="AB236" s="40"/>
      <c r="AC236" s="40"/>
      <c r="AD236" s="40"/>
      <c r="AE236" s="40"/>
    </row>
    <row r="237" spans="1:31" ht="15.75" customHeight="1" x14ac:dyDescent="0.25">
      <c r="A237" s="127"/>
      <c r="B237" s="40"/>
      <c r="C237" s="40"/>
      <c r="D237" s="40"/>
      <c r="E237" s="40"/>
      <c r="F237" s="40"/>
      <c r="G237" s="40"/>
      <c r="H237" s="40"/>
      <c r="I237" s="40"/>
      <c r="J237" s="40"/>
      <c r="K237" s="40"/>
      <c r="L237" s="40"/>
      <c r="M237" s="40"/>
      <c r="N237" s="40"/>
      <c r="O237" s="40"/>
      <c r="P237" s="40"/>
      <c r="Q237" s="40"/>
      <c r="R237" s="40"/>
      <c r="S237" s="40"/>
      <c r="T237" s="40"/>
      <c r="U237" s="40"/>
      <c r="V237" s="40"/>
      <c r="W237" s="40"/>
      <c r="X237" s="40"/>
      <c r="Y237" s="40"/>
      <c r="Z237" s="40"/>
      <c r="AA237" s="40"/>
      <c r="AB237" s="40"/>
      <c r="AC237" s="40"/>
      <c r="AD237" s="40"/>
      <c r="AE237" s="40"/>
    </row>
    <row r="238" spans="1:31" ht="15.75" customHeight="1" x14ac:dyDescent="0.25">
      <c r="A238" s="127"/>
      <c r="B238" s="40"/>
      <c r="C238" s="40"/>
      <c r="D238" s="40"/>
      <c r="E238" s="40"/>
      <c r="F238" s="40"/>
      <c r="G238" s="40"/>
      <c r="H238" s="40"/>
      <c r="I238" s="40"/>
      <c r="J238" s="40"/>
      <c r="K238" s="40"/>
      <c r="L238" s="40"/>
      <c r="M238" s="40"/>
      <c r="N238" s="40"/>
      <c r="O238" s="40"/>
      <c r="P238" s="40"/>
      <c r="Q238" s="40"/>
      <c r="R238" s="40"/>
      <c r="S238" s="40"/>
      <c r="T238" s="40"/>
      <c r="U238" s="40"/>
      <c r="V238" s="40"/>
      <c r="W238" s="40"/>
      <c r="X238" s="40"/>
      <c r="Y238" s="40"/>
      <c r="Z238" s="40"/>
      <c r="AA238" s="40"/>
      <c r="AB238" s="40"/>
      <c r="AC238" s="40"/>
      <c r="AD238" s="40"/>
      <c r="AE238" s="40"/>
    </row>
    <row r="239" spans="1:31" ht="15.75" customHeight="1" x14ac:dyDescent="0.25">
      <c r="A239" s="127"/>
      <c r="B239" s="40"/>
      <c r="C239" s="40"/>
      <c r="D239" s="40"/>
      <c r="E239" s="40"/>
      <c r="F239" s="40"/>
      <c r="G239" s="40"/>
      <c r="H239" s="40"/>
      <c r="I239" s="40"/>
      <c r="J239" s="40"/>
      <c r="K239" s="40"/>
      <c r="L239" s="40"/>
      <c r="M239" s="40"/>
      <c r="N239" s="40"/>
      <c r="O239" s="40"/>
      <c r="P239" s="40"/>
      <c r="Q239" s="40"/>
      <c r="R239" s="40"/>
      <c r="S239" s="40"/>
      <c r="T239" s="40"/>
      <c r="U239" s="40"/>
      <c r="V239" s="40"/>
      <c r="W239" s="40"/>
      <c r="X239" s="40"/>
      <c r="Y239" s="40"/>
      <c r="Z239" s="40"/>
      <c r="AA239" s="40"/>
      <c r="AB239" s="40"/>
      <c r="AC239" s="40"/>
      <c r="AD239" s="40"/>
      <c r="AE239" s="40"/>
    </row>
    <row r="240" spans="1:31" ht="15.75" customHeight="1" x14ac:dyDescent="0.25">
      <c r="A240" s="127"/>
      <c r="B240" s="40"/>
      <c r="C240" s="40"/>
      <c r="D240" s="40"/>
      <c r="E240" s="40"/>
      <c r="F240" s="40"/>
      <c r="G240" s="40"/>
      <c r="H240" s="40"/>
      <c r="I240" s="40"/>
      <c r="J240" s="40"/>
      <c r="K240" s="40"/>
      <c r="L240" s="40"/>
      <c r="M240" s="40"/>
      <c r="N240" s="40"/>
      <c r="O240" s="40"/>
      <c r="P240" s="40"/>
      <c r="Q240" s="40"/>
      <c r="R240" s="40"/>
      <c r="S240" s="40"/>
      <c r="T240" s="40"/>
      <c r="U240" s="40"/>
      <c r="V240" s="40"/>
      <c r="W240" s="40"/>
      <c r="X240" s="40"/>
      <c r="Y240" s="40"/>
      <c r="Z240" s="40"/>
      <c r="AA240" s="40"/>
      <c r="AB240" s="40"/>
      <c r="AC240" s="40"/>
      <c r="AD240" s="40"/>
      <c r="AE240" s="40"/>
    </row>
    <row r="241" spans="1:31" ht="15.75" customHeight="1" x14ac:dyDescent="0.25">
      <c r="A241" s="127"/>
      <c r="B241" s="40"/>
      <c r="C241" s="40"/>
      <c r="D241" s="40"/>
      <c r="E241" s="40"/>
      <c r="F241" s="40"/>
      <c r="G241" s="40"/>
      <c r="H241" s="40"/>
      <c r="I241" s="40"/>
      <c r="J241" s="40"/>
      <c r="K241" s="40"/>
      <c r="L241" s="40"/>
      <c r="M241" s="40"/>
      <c r="N241" s="40"/>
      <c r="O241" s="40"/>
      <c r="P241" s="40"/>
      <c r="Q241" s="40"/>
      <c r="R241" s="40"/>
      <c r="S241" s="40"/>
      <c r="T241" s="40"/>
      <c r="U241" s="40"/>
      <c r="V241" s="40"/>
      <c r="W241" s="40"/>
      <c r="X241" s="40"/>
      <c r="Y241" s="40"/>
      <c r="Z241" s="40"/>
      <c r="AA241" s="40"/>
      <c r="AB241" s="40"/>
      <c r="AC241" s="40"/>
      <c r="AD241" s="40"/>
      <c r="AE241" s="40"/>
    </row>
    <row r="242" spans="1:31" ht="15.75" customHeight="1" x14ac:dyDescent="0.25">
      <c r="A242" s="127"/>
      <c r="B242" s="40"/>
      <c r="C242" s="40"/>
      <c r="D242" s="40"/>
      <c r="E242" s="40"/>
      <c r="F242" s="40"/>
      <c r="G242" s="40"/>
      <c r="H242" s="40"/>
      <c r="I242" s="40"/>
      <c r="J242" s="40"/>
      <c r="K242" s="40"/>
      <c r="L242" s="40"/>
      <c r="M242" s="40"/>
      <c r="N242" s="40"/>
      <c r="O242" s="40"/>
      <c r="P242" s="40"/>
      <c r="Q242" s="40"/>
      <c r="R242" s="40"/>
      <c r="S242" s="40"/>
      <c r="T242" s="40"/>
      <c r="U242" s="40"/>
      <c r="V242" s="40"/>
      <c r="W242" s="40"/>
      <c r="X242" s="40"/>
      <c r="Y242" s="40"/>
      <c r="Z242" s="40"/>
      <c r="AA242" s="40"/>
      <c r="AB242" s="40"/>
      <c r="AC242" s="40"/>
      <c r="AD242" s="40"/>
      <c r="AE242" s="40"/>
    </row>
    <row r="243" spans="1:31" ht="15.75" customHeight="1" x14ac:dyDescent="0.25">
      <c r="A243" s="127"/>
      <c r="B243" s="40"/>
      <c r="C243" s="40"/>
      <c r="D243" s="40"/>
      <c r="E243" s="40"/>
      <c r="F243" s="40"/>
      <c r="G243" s="40"/>
      <c r="H243" s="40"/>
      <c r="I243" s="40"/>
      <c r="J243" s="40"/>
      <c r="K243" s="40"/>
      <c r="L243" s="40"/>
      <c r="M243" s="40"/>
      <c r="N243" s="40"/>
      <c r="O243" s="40"/>
      <c r="P243" s="40"/>
      <c r="Q243" s="40"/>
      <c r="R243" s="40"/>
      <c r="S243" s="40"/>
      <c r="T243" s="40"/>
      <c r="U243" s="40"/>
      <c r="V243" s="40"/>
      <c r="W243" s="40"/>
      <c r="X243" s="40"/>
      <c r="Y243" s="40"/>
      <c r="Z243" s="40"/>
      <c r="AA243" s="40"/>
      <c r="AB243" s="40"/>
      <c r="AC243" s="40"/>
      <c r="AD243" s="40"/>
      <c r="AE243" s="40"/>
    </row>
    <row r="244" spans="1:31" ht="15.75" customHeight="1" x14ac:dyDescent="0.25">
      <c r="A244" s="127"/>
      <c r="B244" s="40"/>
      <c r="C244" s="40"/>
      <c r="D244" s="40"/>
      <c r="E244" s="40"/>
      <c r="F244" s="40"/>
      <c r="G244" s="40"/>
      <c r="H244" s="40"/>
      <c r="I244" s="40"/>
      <c r="J244" s="40"/>
      <c r="K244" s="40"/>
      <c r="L244" s="40"/>
      <c r="M244" s="40"/>
      <c r="N244" s="40"/>
      <c r="O244" s="40"/>
      <c r="P244" s="40"/>
      <c r="Q244" s="40"/>
      <c r="R244" s="40"/>
      <c r="S244" s="40"/>
      <c r="T244" s="40"/>
      <c r="U244" s="40"/>
      <c r="V244" s="40"/>
      <c r="W244" s="40"/>
      <c r="X244" s="40"/>
      <c r="Y244" s="40"/>
      <c r="Z244" s="40"/>
      <c r="AA244" s="40"/>
      <c r="AB244" s="40"/>
      <c r="AC244" s="40"/>
      <c r="AD244" s="40"/>
      <c r="AE244" s="40"/>
    </row>
    <row r="245" spans="1:31" ht="15.75" customHeight="1" x14ac:dyDescent="0.25">
      <c r="A245" s="127"/>
      <c r="B245" s="40"/>
      <c r="C245" s="40"/>
      <c r="D245" s="40"/>
      <c r="E245" s="40"/>
      <c r="F245" s="40"/>
      <c r="G245" s="40"/>
      <c r="H245" s="40"/>
      <c r="I245" s="40"/>
      <c r="J245" s="40"/>
      <c r="K245" s="40"/>
      <c r="L245" s="40"/>
      <c r="M245" s="40"/>
      <c r="N245" s="40"/>
      <c r="O245" s="40"/>
      <c r="P245" s="40"/>
      <c r="Q245" s="40"/>
      <c r="R245" s="40"/>
      <c r="S245" s="40"/>
      <c r="T245" s="40"/>
      <c r="U245" s="40"/>
      <c r="V245" s="40"/>
      <c r="W245" s="40"/>
      <c r="X245" s="40"/>
      <c r="Y245" s="40"/>
      <c r="Z245" s="40"/>
      <c r="AA245" s="40"/>
      <c r="AB245" s="40"/>
      <c r="AC245" s="40"/>
      <c r="AD245" s="40"/>
      <c r="AE245" s="40"/>
    </row>
    <row r="246" spans="1:31" ht="15.75" customHeight="1" x14ac:dyDescent="0.25">
      <c r="A246" s="127"/>
      <c r="B246" s="40"/>
      <c r="C246" s="40"/>
      <c r="D246" s="40"/>
      <c r="E246" s="40"/>
      <c r="F246" s="40"/>
      <c r="G246" s="40"/>
      <c r="H246" s="40"/>
      <c r="I246" s="40"/>
      <c r="J246" s="40"/>
      <c r="K246" s="40"/>
      <c r="L246" s="40"/>
      <c r="M246" s="40"/>
      <c r="N246" s="40"/>
      <c r="O246" s="40"/>
      <c r="P246" s="40"/>
      <c r="Q246" s="40"/>
      <c r="R246" s="40"/>
      <c r="S246" s="40"/>
      <c r="T246" s="40"/>
      <c r="U246" s="40"/>
      <c r="V246" s="40"/>
      <c r="W246" s="40"/>
      <c r="X246" s="40"/>
      <c r="Y246" s="40"/>
      <c r="Z246" s="40"/>
      <c r="AA246" s="40"/>
      <c r="AB246" s="40"/>
      <c r="AC246" s="40"/>
      <c r="AD246" s="40"/>
      <c r="AE246" s="40"/>
    </row>
    <row r="247" spans="1:31" ht="15.75" customHeight="1" x14ac:dyDescent="0.25">
      <c r="A247" s="127"/>
      <c r="B247" s="40"/>
      <c r="C247" s="40"/>
      <c r="D247" s="40"/>
      <c r="E247" s="40"/>
      <c r="F247" s="40"/>
      <c r="G247" s="40"/>
      <c r="H247" s="40"/>
      <c r="I247" s="40"/>
      <c r="J247" s="40"/>
      <c r="K247" s="40"/>
      <c r="L247" s="40"/>
      <c r="M247" s="40"/>
      <c r="N247" s="40"/>
      <c r="O247" s="40"/>
      <c r="P247" s="40"/>
      <c r="Q247" s="40"/>
      <c r="R247" s="40"/>
      <c r="S247" s="40"/>
      <c r="T247" s="40"/>
      <c r="U247" s="40"/>
      <c r="V247" s="40"/>
      <c r="W247" s="40"/>
      <c r="X247" s="40"/>
      <c r="Y247" s="40"/>
      <c r="Z247" s="40"/>
      <c r="AA247" s="40"/>
      <c r="AB247" s="40"/>
      <c r="AC247" s="40"/>
      <c r="AD247" s="40"/>
      <c r="AE247" s="40"/>
    </row>
    <row r="248" spans="1:31" ht="15.75" customHeight="1" x14ac:dyDescent="0.25">
      <c r="A248" s="127"/>
      <c r="B248" s="40"/>
      <c r="C248" s="40"/>
      <c r="D248" s="40"/>
      <c r="E248" s="40"/>
      <c r="F248" s="40"/>
      <c r="G248" s="40"/>
      <c r="H248" s="40"/>
      <c r="I248" s="40"/>
      <c r="J248" s="40"/>
      <c r="K248" s="40"/>
      <c r="L248" s="40"/>
      <c r="M248" s="40"/>
      <c r="N248" s="40"/>
      <c r="O248" s="40"/>
      <c r="P248" s="40"/>
      <c r="Q248" s="40"/>
      <c r="R248" s="40"/>
      <c r="S248" s="40"/>
      <c r="T248" s="40"/>
      <c r="U248" s="40"/>
      <c r="V248" s="40"/>
      <c r="W248" s="40"/>
      <c r="X248" s="40"/>
      <c r="Y248" s="40"/>
      <c r="Z248" s="40"/>
      <c r="AA248" s="40"/>
      <c r="AB248" s="40"/>
      <c r="AC248" s="40"/>
      <c r="AD248" s="40"/>
      <c r="AE248" s="40"/>
    </row>
    <row r="249" spans="1:31" ht="15.75" customHeight="1" x14ac:dyDescent="0.25">
      <c r="A249" s="127"/>
      <c r="B249" s="40"/>
      <c r="C249" s="40"/>
      <c r="D249" s="40"/>
      <c r="E249" s="40"/>
      <c r="F249" s="40"/>
      <c r="G249" s="40"/>
      <c r="H249" s="40"/>
      <c r="I249" s="40"/>
      <c r="J249" s="40"/>
      <c r="K249" s="40"/>
      <c r="L249" s="40"/>
      <c r="M249" s="40"/>
      <c r="N249" s="40"/>
      <c r="O249" s="40"/>
      <c r="P249" s="40"/>
      <c r="Q249" s="40"/>
      <c r="R249" s="40"/>
      <c r="S249" s="40"/>
      <c r="T249" s="40"/>
      <c r="U249" s="40"/>
      <c r="V249" s="40"/>
      <c r="W249" s="40"/>
      <c r="X249" s="40"/>
      <c r="Y249" s="40"/>
      <c r="Z249" s="40"/>
      <c r="AA249" s="40"/>
      <c r="AB249" s="40"/>
      <c r="AC249" s="40"/>
      <c r="AD249" s="40"/>
      <c r="AE249" s="40"/>
    </row>
    <row r="250" spans="1:31" ht="15.75" customHeight="1" x14ac:dyDescent="0.25">
      <c r="A250" s="127"/>
      <c r="B250" s="40"/>
      <c r="C250" s="40"/>
      <c r="D250" s="40"/>
      <c r="E250" s="40"/>
      <c r="F250" s="40"/>
      <c r="G250" s="40"/>
      <c r="H250" s="40"/>
      <c r="I250" s="40"/>
      <c r="J250" s="40"/>
      <c r="K250" s="40"/>
      <c r="L250" s="40"/>
      <c r="M250" s="40"/>
      <c r="N250" s="40"/>
      <c r="O250" s="40"/>
      <c r="P250" s="40"/>
      <c r="Q250" s="40"/>
      <c r="R250" s="40"/>
      <c r="S250" s="40"/>
      <c r="T250" s="40"/>
      <c r="U250" s="40"/>
      <c r="V250" s="40"/>
      <c r="W250" s="40"/>
      <c r="X250" s="40"/>
      <c r="Y250" s="40"/>
      <c r="Z250" s="40"/>
      <c r="AA250" s="40"/>
      <c r="AB250" s="40"/>
      <c r="AC250" s="40"/>
      <c r="AD250" s="40"/>
      <c r="AE250" s="40"/>
    </row>
    <row r="251" spans="1:31" ht="15.75" customHeight="1" x14ac:dyDescent="0.25">
      <c r="A251" s="127"/>
      <c r="B251" s="40"/>
      <c r="C251" s="40"/>
      <c r="D251" s="40"/>
      <c r="E251" s="40"/>
      <c r="F251" s="40"/>
      <c r="G251" s="40"/>
      <c r="H251" s="40"/>
      <c r="I251" s="40"/>
      <c r="J251" s="40"/>
      <c r="K251" s="40"/>
      <c r="L251" s="40"/>
      <c r="M251" s="40"/>
      <c r="N251" s="40"/>
      <c r="O251" s="40"/>
      <c r="P251" s="40"/>
      <c r="Q251" s="40"/>
      <c r="R251" s="40"/>
      <c r="S251" s="40"/>
      <c r="T251" s="40"/>
      <c r="U251" s="40"/>
      <c r="V251" s="40"/>
      <c r="W251" s="40"/>
      <c r="X251" s="40"/>
      <c r="Y251" s="40"/>
      <c r="Z251" s="40"/>
      <c r="AA251" s="40"/>
      <c r="AB251" s="40"/>
      <c r="AC251" s="40"/>
      <c r="AD251" s="40"/>
      <c r="AE251" s="40"/>
    </row>
    <row r="252" spans="1:31" ht="15.75" customHeight="1" x14ac:dyDescent="0.25">
      <c r="A252" s="127"/>
      <c r="B252" s="40"/>
      <c r="C252" s="40"/>
      <c r="D252" s="40"/>
      <c r="E252" s="40"/>
      <c r="F252" s="40"/>
      <c r="G252" s="40"/>
      <c r="H252" s="40"/>
      <c r="I252" s="40"/>
      <c r="J252" s="40"/>
      <c r="K252" s="40"/>
      <c r="L252" s="40"/>
      <c r="M252" s="40"/>
      <c r="N252" s="40"/>
      <c r="O252" s="40"/>
      <c r="P252" s="40"/>
      <c r="Q252" s="40"/>
      <c r="R252" s="40"/>
      <c r="S252" s="40"/>
      <c r="T252" s="40"/>
      <c r="U252" s="40"/>
      <c r="V252" s="40"/>
      <c r="W252" s="40"/>
      <c r="X252" s="40"/>
      <c r="Y252" s="40"/>
      <c r="Z252" s="40"/>
      <c r="AA252" s="40"/>
      <c r="AB252" s="40"/>
      <c r="AC252" s="40"/>
      <c r="AD252" s="40"/>
      <c r="AE252" s="40"/>
    </row>
    <row r="253" spans="1:31" ht="15.75" customHeight="1" x14ac:dyDescent="0.25">
      <c r="A253" s="127"/>
      <c r="B253" s="40"/>
      <c r="C253" s="40"/>
      <c r="D253" s="40"/>
      <c r="E253" s="40"/>
      <c r="F253" s="40"/>
      <c r="G253" s="40"/>
      <c r="H253" s="40"/>
      <c r="I253" s="40"/>
      <c r="J253" s="40"/>
      <c r="K253" s="40"/>
      <c r="L253" s="40"/>
      <c r="M253" s="40"/>
      <c r="N253" s="40"/>
      <c r="O253" s="40"/>
      <c r="P253" s="40"/>
      <c r="Q253" s="40"/>
      <c r="R253" s="40"/>
      <c r="S253" s="40"/>
      <c r="T253" s="40"/>
      <c r="U253" s="40"/>
      <c r="V253" s="40"/>
      <c r="W253" s="40"/>
      <c r="X253" s="40"/>
      <c r="Y253" s="40"/>
      <c r="Z253" s="40"/>
      <c r="AA253" s="40"/>
      <c r="AB253" s="40"/>
      <c r="AC253" s="40"/>
      <c r="AD253" s="40"/>
      <c r="AE253" s="40"/>
    </row>
    <row r="254" spans="1:31" ht="15.75" customHeight="1" x14ac:dyDescent="0.25">
      <c r="A254" s="127"/>
      <c r="B254" s="40"/>
      <c r="C254" s="40"/>
      <c r="D254" s="40"/>
      <c r="E254" s="40"/>
      <c r="F254" s="40"/>
      <c r="G254" s="40"/>
      <c r="H254" s="40"/>
      <c r="I254" s="40"/>
      <c r="J254" s="40"/>
      <c r="K254" s="40"/>
      <c r="L254" s="40"/>
      <c r="M254" s="40"/>
      <c r="N254" s="40"/>
      <c r="O254" s="40"/>
      <c r="P254" s="40"/>
      <c r="Q254" s="40"/>
      <c r="R254" s="40"/>
      <c r="S254" s="40"/>
      <c r="T254" s="40"/>
      <c r="U254" s="40"/>
      <c r="V254" s="40"/>
      <c r="W254" s="40"/>
      <c r="X254" s="40"/>
      <c r="Y254" s="40"/>
      <c r="Z254" s="40"/>
      <c r="AA254" s="40"/>
      <c r="AB254" s="40"/>
      <c r="AC254" s="40"/>
      <c r="AD254" s="40"/>
      <c r="AE254" s="40"/>
    </row>
    <row r="255" spans="1:31" ht="15.75" customHeight="1" x14ac:dyDescent="0.25">
      <c r="A255" s="127"/>
      <c r="B255" s="40"/>
      <c r="C255" s="40"/>
      <c r="D255" s="40"/>
      <c r="E255" s="40"/>
      <c r="F255" s="40"/>
      <c r="G255" s="40"/>
      <c r="H255" s="40"/>
      <c r="I255" s="40"/>
      <c r="J255" s="40"/>
      <c r="K255" s="40"/>
      <c r="L255" s="40"/>
      <c r="M255" s="40"/>
      <c r="N255" s="40"/>
      <c r="O255" s="40"/>
      <c r="P255" s="40"/>
      <c r="Q255" s="40"/>
      <c r="R255" s="40"/>
      <c r="S255" s="40"/>
      <c r="T255" s="40"/>
      <c r="U255" s="40"/>
      <c r="V255" s="40"/>
      <c r="W255" s="40"/>
      <c r="X255" s="40"/>
      <c r="Y255" s="40"/>
      <c r="Z255" s="40"/>
      <c r="AA255" s="40"/>
      <c r="AB255" s="40"/>
      <c r="AC255" s="40"/>
      <c r="AD255" s="40"/>
      <c r="AE255" s="40"/>
    </row>
    <row r="256" spans="1:31" ht="15.75" customHeight="1" x14ac:dyDescent="0.25">
      <c r="A256" s="127"/>
      <c r="B256" s="40"/>
      <c r="C256" s="40"/>
      <c r="D256" s="40"/>
      <c r="E256" s="40"/>
      <c r="F256" s="40"/>
      <c r="G256" s="40"/>
      <c r="H256" s="40"/>
      <c r="I256" s="40"/>
      <c r="J256" s="40"/>
      <c r="K256" s="40"/>
      <c r="L256" s="40"/>
      <c r="M256" s="40"/>
      <c r="N256" s="40"/>
      <c r="O256" s="40"/>
      <c r="P256" s="40"/>
      <c r="Q256" s="40"/>
      <c r="R256" s="40"/>
      <c r="S256" s="40"/>
      <c r="T256" s="40"/>
      <c r="U256" s="40"/>
      <c r="V256" s="40"/>
      <c r="W256" s="40"/>
      <c r="X256" s="40"/>
      <c r="Y256" s="40"/>
      <c r="Z256" s="40"/>
      <c r="AA256" s="40"/>
      <c r="AB256" s="40"/>
      <c r="AC256" s="40"/>
      <c r="AD256" s="40"/>
      <c r="AE256" s="40"/>
    </row>
    <row r="257" spans="1:31" ht="15.75" customHeight="1" x14ac:dyDescent="0.25">
      <c r="A257" s="127"/>
      <c r="B257" s="40"/>
      <c r="C257" s="40"/>
      <c r="D257" s="40"/>
      <c r="E257" s="40"/>
      <c r="F257" s="40"/>
      <c r="G257" s="40"/>
      <c r="H257" s="40"/>
      <c r="I257" s="40"/>
      <c r="J257" s="40"/>
      <c r="K257" s="40"/>
      <c r="L257" s="40"/>
      <c r="M257" s="40"/>
      <c r="N257" s="40"/>
      <c r="O257" s="40"/>
      <c r="P257" s="40"/>
      <c r="Q257" s="40"/>
      <c r="R257" s="40"/>
      <c r="S257" s="40"/>
      <c r="T257" s="40"/>
      <c r="U257" s="40"/>
      <c r="V257" s="40"/>
      <c r="W257" s="40"/>
      <c r="X257" s="40"/>
      <c r="Y257" s="40"/>
      <c r="Z257" s="40"/>
      <c r="AA257" s="40"/>
      <c r="AB257" s="40"/>
      <c r="AC257" s="40"/>
      <c r="AD257" s="40"/>
      <c r="AE257" s="40"/>
    </row>
    <row r="258" spans="1:31" ht="15.75" customHeight="1" x14ac:dyDescent="0.25">
      <c r="A258" s="127"/>
      <c r="B258" s="40"/>
      <c r="C258" s="40"/>
      <c r="D258" s="40"/>
      <c r="E258" s="40"/>
      <c r="F258" s="40"/>
      <c r="G258" s="40"/>
      <c r="H258" s="40"/>
      <c r="I258" s="40"/>
      <c r="J258" s="40"/>
      <c r="K258" s="40"/>
      <c r="L258" s="40"/>
      <c r="M258" s="40"/>
      <c r="N258" s="40"/>
      <c r="O258" s="40"/>
      <c r="P258" s="40"/>
      <c r="Q258" s="40"/>
      <c r="R258" s="40"/>
      <c r="S258" s="40"/>
      <c r="T258" s="40"/>
      <c r="U258" s="40"/>
      <c r="V258" s="40"/>
      <c r="W258" s="40"/>
      <c r="X258" s="40"/>
      <c r="Y258" s="40"/>
      <c r="Z258" s="40"/>
      <c r="AA258" s="40"/>
      <c r="AB258" s="40"/>
      <c r="AC258" s="40"/>
      <c r="AD258" s="40"/>
      <c r="AE258" s="40"/>
    </row>
    <row r="259" spans="1:31" ht="15.75" customHeight="1" x14ac:dyDescent="0.25">
      <c r="A259" s="127"/>
      <c r="B259" s="40"/>
      <c r="C259" s="40"/>
      <c r="D259" s="40"/>
      <c r="E259" s="40"/>
      <c r="F259" s="40"/>
      <c r="G259" s="40"/>
      <c r="H259" s="40"/>
      <c r="I259" s="40"/>
      <c r="J259" s="40"/>
      <c r="K259" s="40"/>
      <c r="L259" s="40"/>
      <c r="M259" s="40"/>
      <c r="N259" s="40"/>
      <c r="O259" s="40"/>
      <c r="P259" s="40"/>
      <c r="Q259" s="40"/>
      <c r="R259" s="40"/>
      <c r="S259" s="40"/>
      <c r="T259" s="40"/>
      <c r="U259" s="40"/>
      <c r="V259" s="40"/>
      <c r="W259" s="40"/>
      <c r="X259" s="40"/>
      <c r="Y259" s="40"/>
      <c r="Z259" s="40"/>
      <c r="AA259" s="40"/>
      <c r="AB259" s="40"/>
      <c r="AC259" s="40"/>
      <c r="AD259" s="40"/>
      <c r="AE259" s="40"/>
    </row>
    <row r="260" spans="1:31" ht="15.75" customHeight="1" x14ac:dyDescent="0.25">
      <c r="A260" s="127"/>
      <c r="B260" s="40"/>
      <c r="C260" s="40"/>
      <c r="D260" s="40"/>
      <c r="E260" s="40"/>
      <c r="F260" s="40"/>
      <c r="G260" s="40"/>
      <c r="H260" s="40"/>
      <c r="I260" s="40"/>
      <c r="J260" s="40"/>
      <c r="K260" s="40"/>
      <c r="L260" s="40"/>
      <c r="M260" s="40"/>
      <c r="N260" s="40"/>
      <c r="O260" s="40"/>
      <c r="P260" s="40"/>
      <c r="Q260" s="40"/>
      <c r="R260" s="40"/>
      <c r="S260" s="40"/>
      <c r="T260" s="40"/>
      <c r="U260" s="40"/>
      <c r="V260" s="40"/>
      <c r="W260" s="40"/>
      <c r="X260" s="40"/>
      <c r="Y260" s="40"/>
      <c r="Z260" s="40"/>
      <c r="AA260" s="40"/>
      <c r="AB260" s="40"/>
      <c r="AC260" s="40"/>
      <c r="AD260" s="40"/>
      <c r="AE260" s="40"/>
    </row>
    <row r="261" spans="1:31" ht="15.75" customHeight="1" x14ac:dyDescent="0.25">
      <c r="A261" s="127"/>
      <c r="B261" s="40"/>
      <c r="C261" s="40"/>
      <c r="D261" s="40"/>
      <c r="E261" s="40"/>
      <c r="F261" s="40"/>
      <c r="G261" s="40"/>
      <c r="H261" s="40"/>
      <c r="I261" s="40"/>
      <c r="J261" s="40"/>
      <c r="K261" s="40"/>
      <c r="L261" s="40"/>
      <c r="M261" s="40"/>
      <c r="N261" s="40"/>
      <c r="O261" s="40"/>
      <c r="P261" s="40"/>
      <c r="Q261" s="40"/>
      <c r="R261" s="40"/>
      <c r="S261" s="40"/>
      <c r="T261" s="40"/>
      <c r="U261" s="40"/>
      <c r="V261" s="40"/>
      <c r="W261" s="40"/>
      <c r="X261" s="40"/>
      <c r="Y261" s="40"/>
      <c r="Z261" s="40"/>
      <c r="AA261" s="40"/>
      <c r="AB261" s="40"/>
      <c r="AC261" s="40"/>
      <c r="AD261" s="40"/>
      <c r="AE261" s="40"/>
    </row>
    <row r="262" spans="1:31" ht="15.75" customHeight="1" x14ac:dyDescent="0.25">
      <c r="A262" s="127"/>
      <c r="B262" s="40"/>
      <c r="C262" s="40"/>
      <c r="D262" s="40"/>
      <c r="E262" s="40"/>
      <c r="F262" s="40"/>
      <c r="G262" s="40"/>
      <c r="H262" s="40"/>
      <c r="I262" s="40"/>
      <c r="J262" s="40"/>
      <c r="K262" s="40"/>
      <c r="L262" s="40"/>
      <c r="M262" s="40"/>
      <c r="N262" s="40"/>
      <c r="O262" s="40"/>
      <c r="P262" s="40"/>
      <c r="Q262" s="40"/>
      <c r="R262" s="40"/>
      <c r="S262" s="40"/>
      <c r="T262" s="40"/>
      <c r="U262" s="40"/>
      <c r="V262" s="40"/>
      <c r="W262" s="40"/>
      <c r="X262" s="40"/>
      <c r="Y262" s="40"/>
      <c r="Z262" s="40"/>
      <c r="AA262" s="40"/>
      <c r="AB262" s="40"/>
      <c r="AC262" s="40"/>
      <c r="AD262" s="40"/>
      <c r="AE262" s="40"/>
    </row>
    <row r="263" spans="1:31" ht="15.75" customHeight="1" x14ac:dyDescent="0.25">
      <c r="A263" s="127"/>
      <c r="B263" s="40"/>
      <c r="C263" s="40"/>
      <c r="D263" s="40"/>
      <c r="E263" s="40"/>
      <c r="F263" s="40"/>
      <c r="G263" s="40"/>
      <c r="H263" s="40"/>
      <c r="I263" s="40"/>
      <c r="J263" s="40"/>
      <c r="K263" s="40"/>
      <c r="L263" s="40"/>
      <c r="M263" s="40"/>
      <c r="N263" s="40"/>
      <c r="O263" s="40"/>
      <c r="P263" s="40"/>
      <c r="Q263" s="40"/>
      <c r="R263" s="40"/>
      <c r="S263" s="40"/>
      <c r="T263" s="40"/>
      <c r="U263" s="40"/>
      <c r="V263" s="40"/>
      <c r="W263" s="40"/>
      <c r="X263" s="40"/>
      <c r="Y263" s="40"/>
      <c r="Z263" s="40"/>
      <c r="AA263" s="40"/>
      <c r="AB263" s="40"/>
      <c r="AC263" s="40"/>
      <c r="AD263" s="40"/>
      <c r="AE263" s="40"/>
    </row>
    <row r="264" spans="1:31" ht="15.75" customHeight="1" x14ac:dyDescent="0.25">
      <c r="A264" s="127"/>
      <c r="B264" s="40"/>
      <c r="C264" s="40"/>
      <c r="D264" s="40"/>
      <c r="E264" s="40"/>
      <c r="F264" s="40"/>
      <c r="G264" s="40"/>
      <c r="H264" s="40"/>
      <c r="I264" s="40"/>
      <c r="J264" s="40"/>
      <c r="K264" s="40"/>
      <c r="L264" s="40"/>
      <c r="M264" s="40"/>
      <c r="N264" s="40"/>
      <c r="O264" s="40"/>
      <c r="P264" s="40"/>
      <c r="Q264" s="40"/>
      <c r="R264" s="40"/>
      <c r="S264" s="40"/>
      <c r="T264" s="40"/>
      <c r="U264" s="40"/>
      <c r="V264" s="40"/>
      <c r="W264" s="40"/>
      <c r="X264" s="40"/>
      <c r="Y264" s="40"/>
      <c r="Z264" s="40"/>
      <c r="AA264" s="40"/>
      <c r="AB264" s="40"/>
      <c r="AC264" s="40"/>
      <c r="AD264" s="40"/>
      <c r="AE264" s="40"/>
    </row>
    <row r="265" spans="1:31" ht="15.75" customHeight="1" x14ac:dyDescent="0.25">
      <c r="A265" s="127"/>
      <c r="B265" s="40"/>
      <c r="C265" s="40"/>
      <c r="D265" s="40"/>
      <c r="E265" s="40"/>
      <c r="F265" s="40"/>
      <c r="G265" s="40"/>
      <c r="H265" s="40"/>
      <c r="I265" s="40"/>
      <c r="J265" s="40"/>
      <c r="K265" s="40"/>
      <c r="L265" s="40"/>
      <c r="M265" s="40"/>
      <c r="N265" s="40"/>
      <c r="O265" s="40"/>
      <c r="P265" s="40"/>
      <c r="Q265" s="40"/>
      <c r="R265" s="40"/>
      <c r="S265" s="40"/>
      <c r="T265" s="40"/>
      <c r="U265" s="40"/>
      <c r="V265" s="40"/>
      <c r="W265" s="40"/>
      <c r="X265" s="40"/>
      <c r="Y265" s="40"/>
      <c r="Z265" s="40"/>
      <c r="AA265" s="40"/>
      <c r="AB265" s="40"/>
      <c r="AC265" s="40"/>
      <c r="AD265" s="40"/>
      <c r="AE265" s="40"/>
    </row>
    <row r="266" spans="1:31" ht="15.75" customHeight="1" x14ac:dyDescent="0.25">
      <c r="A266" s="127"/>
      <c r="B266" s="40"/>
      <c r="C266" s="40"/>
      <c r="D266" s="40"/>
      <c r="E266" s="40"/>
      <c r="F266" s="40"/>
      <c r="G266" s="40"/>
      <c r="H266" s="40"/>
      <c r="I266" s="40"/>
      <c r="J266" s="40"/>
      <c r="K266" s="40"/>
      <c r="L266" s="40"/>
      <c r="M266" s="40"/>
      <c r="N266" s="40"/>
      <c r="O266" s="40"/>
      <c r="P266" s="40"/>
      <c r="Q266" s="40"/>
      <c r="R266" s="40"/>
      <c r="S266" s="40"/>
      <c r="T266" s="40"/>
      <c r="U266" s="40"/>
      <c r="V266" s="40"/>
      <c r="W266" s="40"/>
      <c r="X266" s="40"/>
      <c r="Y266" s="40"/>
      <c r="Z266" s="40"/>
      <c r="AA266" s="40"/>
      <c r="AB266" s="40"/>
      <c r="AC266" s="40"/>
      <c r="AD266" s="40"/>
      <c r="AE266" s="40"/>
    </row>
    <row r="267" spans="1:31" ht="15.75" customHeight="1" x14ac:dyDescent="0.25">
      <c r="A267" s="127"/>
      <c r="B267" s="40"/>
      <c r="C267" s="40"/>
      <c r="D267" s="40"/>
      <c r="E267" s="40"/>
      <c r="F267" s="40"/>
      <c r="G267" s="40"/>
      <c r="H267" s="40"/>
      <c r="I267" s="40"/>
      <c r="J267" s="40"/>
      <c r="K267" s="40"/>
      <c r="L267" s="40"/>
      <c r="M267" s="40"/>
      <c r="N267" s="40"/>
      <c r="O267" s="40"/>
      <c r="P267" s="40"/>
      <c r="Q267" s="40"/>
      <c r="R267" s="40"/>
      <c r="S267" s="40"/>
      <c r="T267" s="40"/>
      <c r="U267" s="40"/>
      <c r="V267" s="40"/>
      <c r="W267" s="40"/>
      <c r="X267" s="40"/>
      <c r="Y267" s="40"/>
      <c r="Z267" s="40"/>
      <c r="AA267" s="40"/>
      <c r="AB267" s="40"/>
      <c r="AC267" s="40"/>
      <c r="AD267" s="40"/>
      <c r="AE267" s="40"/>
    </row>
    <row r="268" spans="1:31" ht="15.75" customHeight="1" x14ac:dyDescent="0.25">
      <c r="A268" s="127"/>
      <c r="B268" s="40"/>
      <c r="C268" s="40"/>
      <c r="D268" s="40"/>
      <c r="E268" s="40"/>
      <c r="F268" s="40"/>
      <c r="G268" s="40"/>
      <c r="H268" s="40"/>
      <c r="I268" s="40"/>
      <c r="J268" s="40"/>
      <c r="K268" s="40"/>
      <c r="L268" s="40"/>
      <c r="M268" s="40"/>
      <c r="N268" s="40"/>
      <c r="O268" s="40"/>
      <c r="P268" s="40"/>
      <c r="Q268" s="40"/>
      <c r="R268" s="40"/>
      <c r="S268" s="40"/>
      <c r="T268" s="40"/>
      <c r="U268" s="40"/>
      <c r="V268" s="40"/>
      <c r="W268" s="40"/>
      <c r="X268" s="40"/>
      <c r="Y268" s="40"/>
      <c r="Z268" s="40"/>
      <c r="AA268" s="40"/>
      <c r="AB268" s="40"/>
      <c r="AC268" s="40"/>
      <c r="AD268" s="40"/>
      <c r="AE268" s="40"/>
    </row>
    <row r="269" spans="1:31" ht="15.75" customHeight="1" x14ac:dyDescent="0.25">
      <c r="A269" s="127"/>
      <c r="B269" s="40"/>
      <c r="C269" s="40"/>
      <c r="D269" s="40"/>
      <c r="E269" s="40"/>
      <c r="F269" s="40"/>
      <c r="G269" s="40"/>
      <c r="H269" s="40"/>
      <c r="I269" s="40"/>
      <c r="J269" s="40"/>
      <c r="K269" s="40"/>
      <c r="L269" s="40"/>
      <c r="M269" s="40"/>
      <c r="N269" s="40"/>
      <c r="O269" s="40"/>
      <c r="P269" s="40"/>
      <c r="Q269" s="40"/>
      <c r="R269" s="40"/>
      <c r="S269" s="40"/>
      <c r="T269" s="40"/>
      <c r="U269" s="40"/>
      <c r="V269" s="40"/>
      <c r="W269" s="40"/>
      <c r="X269" s="40"/>
      <c r="Y269" s="40"/>
      <c r="Z269" s="40"/>
      <c r="AA269" s="40"/>
      <c r="AB269" s="40"/>
      <c r="AC269" s="40"/>
      <c r="AD269" s="40"/>
      <c r="AE269" s="40"/>
    </row>
    <row r="270" spans="1:31" ht="15.75" customHeight="1" x14ac:dyDescent="0.25">
      <c r="A270" s="127"/>
      <c r="B270" s="40"/>
      <c r="C270" s="40"/>
      <c r="D270" s="40"/>
      <c r="E270" s="40"/>
      <c r="F270" s="40"/>
      <c r="G270" s="40"/>
      <c r="H270" s="40"/>
      <c r="I270" s="40"/>
      <c r="J270" s="40"/>
      <c r="K270" s="40"/>
      <c r="L270" s="40"/>
      <c r="M270" s="40"/>
      <c r="N270" s="40"/>
      <c r="O270" s="40"/>
      <c r="P270" s="40"/>
      <c r="Q270" s="40"/>
      <c r="R270" s="40"/>
      <c r="S270" s="40"/>
      <c r="T270" s="40"/>
      <c r="U270" s="40"/>
      <c r="V270" s="40"/>
      <c r="W270" s="40"/>
      <c r="X270" s="40"/>
      <c r="Y270" s="40"/>
      <c r="Z270" s="40"/>
      <c r="AA270" s="40"/>
      <c r="AB270" s="40"/>
      <c r="AC270" s="40"/>
      <c r="AD270" s="40"/>
      <c r="AE270" s="40"/>
    </row>
    <row r="271" spans="1:31" ht="15.75" customHeight="1" x14ac:dyDescent="0.25">
      <c r="A271" s="127"/>
      <c r="B271" s="40"/>
      <c r="C271" s="40"/>
      <c r="D271" s="40"/>
      <c r="E271" s="40"/>
      <c r="F271" s="40"/>
      <c r="G271" s="40"/>
      <c r="H271" s="40"/>
      <c r="I271" s="40"/>
      <c r="J271" s="40"/>
      <c r="K271" s="40"/>
      <c r="L271" s="40"/>
      <c r="M271" s="40"/>
      <c r="N271" s="40"/>
      <c r="O271" s="40"/>
      <c r="P271" s="40"/>
      <c r="Q271" s="40"/>
      <c r="R271" s="40"/>
      <c r="S271" s="40"/>
      <c r="T271" s="40"/>
      <c r="U271" s="40"/>
      <c r="V271" s="40"/>
      <c r="W271" s="40"/>
      <c r="X271" s="40"/>
      <c r="Y271" s="40"/>
      <c r="Z271" s="40"/>
      <c r="AA271" s="40"/>
      <c r="AB271" s="40"/>
      <c r="AC271" s="40"/>
      <c r="AD271" s="40"/>
      <c r="AE271" s="40"/>
    </row>
    <row r="272" spans="1:31" ht="15.75" customHeight="1" x14ac:dyDescent="0.25">
      <c r="B272" s="40"/>
      <c r="C272" s="40"/>
      <c r="D272" s="40"/>
      <c r="E272" s="40"/>
      <c r="F272" s="40"/>
      <c r="G272" s="40"/>
      <c r="H272" s="40"/>
      <c r="I272" s="40"/>
      <c r="J272" s="40"/>
      <c r="K272" s="40"/>
      <c r="L272" s="40"/>
      <c r="M272" s="40"/>
      <c r="N272" s="40"/>
      <c r="O272" s="40"/>
      <c r="P272" s="40"/>
      <c r="Q272" s="40"/>
      <c r="R272" s="40"/>
      <c r="S272" s="40"/>
      <c r="T272" s="40"/>
      <c r="U272" s="40"/>
      <c r="V272" s="40"/>
    </row>
    <row r="273" spans="2:22" ht="15.75" customHeight="1" x14ac:dyDescent="0.25">
      <c r="B273" s="40"/>
      <c r="C273" s="40"/>
      <c r="D273" s="40"/>
      <c r="E273" s="40"/>
      <c r="F273" s="40"/>
      <c r="G273" s="40"/>
      <c r="H273" s="40"/>
      <c r="I273" s="40"/>
      <c r="J273" s="40"/>
      <c r="K273" s="40"/>
      <c r="L273" s="40"/>
      <c r="M273" s="40"/>
      <c r="N273" s="40"/>
      <c r="O273" s="40"/>
      <c r="P273" s="40"/>
      <c r="Q273" s="40"/>
      <c r="R273" s="40"/>
      <c r="S273" s="40"/>
      <c r="T273" s="40"/>
      <c r="U273" s="40"/>
      <c r="V273" s="40"/>
    </row>
    <row r="274" spans="2:22" ht="15.75" customHeight="1" x14ac:dyDescent="0.25">
      <c r="B274" s="40"/>
      <c r="C274" s="40"/>
      <c r="D274" s="40"/>
      <c r="E274" s="40"/>
      <c r="F274" s="40"/>
      <c r="G274" s="40"/>
      <c r="H274" s="40"/>
      <c r="I274" s="40"/>
      <c r="J274" s="40"/>
      <c r="K274" s="40"/>
      <c r="L274" s="40"/>
      <c r="M274" s="40"/>
      <c r="N274" s="40"/>
      <c r="O274" s="40"/>
      <c r="P274" s="40"/>
      <c r="Q274" s="40"/>
      <c r="R274" s="40"/>
      <c r="S274" s="40"/>
      <c r="T274" s="40"/>
      <c r="U274" s="40"/>
      <c r="V274" s="40"/>
    </row>
    <row r="275" spans="2:22" ht="15.75" customHeight="1" x14ac:dyDescent="0.25">
      <c r="B275" s="40"/>
      <c r="C275" s="40"/>
      <c r="D275" s="40"/>
      <c r="E275" s="40"/>
      <c r="F275" s="40"/>
      <c r="G275" s="40"/>
      <c r="H275" s="40"/>
      <c r="I275" s="40"/>
      <c r="J275" s="40"/>
      <c r="K275" s="40"/>
      <c r="L275" s="40"/>
      <c r="M275" s="40"/>
      <c r="N275" s="40"/>
      <c r="O275" s="40"/>
      <c r="P275" s="40"/>
      <c r="Q275" s="40"/>
      <c r="R275" s="40"/>
      <c r="S275" s="40"/>
      <c r="T275" s="40"/>
      <c r="U275" s="40"/>
      <c r="V275" s="40"/>
    </row>
    <row r="276" spans="2:22" ht="15.75" customHeight="1" x14ac:dyDescent="0.25">
      <c r="B276" s="40"/>
      <c r="C276" s="40"/>
      <c r="D276" s="40"/>
      <c r="E276" s="40"/>
      <c r="F276" s="40"/>
      <c r="G276" s="40"/>
      <c r="H276" s="40"/>
      <c r="I276" s="40"/>
      <c r="J276" s="40"/>
      <c r="K276" s="40"/>
      <c r="L276" s="40"/>
      <c r="M276" s="40"/>
      <c r="N276" s="40"/>
      <c r="O276" s="40"/>
      <c r="P276" s="40"/>
      <c r="Q276" s="40"/>
      <c r="R276" s="40"/>
      <c r="S276" s="40"/>
      <c r="T276" s="40"/>
      <c r="U276" s="40"/>
      <c r="V276" s="40"/>
    </row>
    <row r="277" spans="2:22" ht="15.75" customHeight="1" x14ac:dyDescent="0.25">
      <c r="B277" s="40"/>
      <c r="C277" s="40"/>
      <c r="D277" s="40"/>
      <c r="E277" s="40"/>
      <c r="F277" s="40"/>
      <c r="G277" s="40"/>
      <c r="H277" s="40"/>
      <c r="I277" s="40"/>
      <c r="J277" s="40"/>
      <c r="K277" s="40"/>
      <c r="L277" s="40"/>
      <c r="M277" s="40"/>
      <c r="N277" s="40"/>
      <c r="O277" s="40"/>
      <c r="P277" s="40"/>
      <c r="Q277" s="40"/>
      <c r="R277" s="40"/>
      <c r="S277" s="40"/>
      <c r="T277" s="40"/>
      <c r="U277" s="40"/>
      <c r="V277" s="40"/>
    </row>
    <row r="278" spans="2:22" ht="15.75" customHeight="1" x14ac:dyDescent="0.25">
      <c r="B278" s="40"/>
      <c r="C278" s="40"/>
      <c r="D278" s="40"/>
      <c r="E278" s="40"/>
      <c r="F278" s="40"/>
      <c r="G278" s="40"/>
      <c r="H278" s="40"/>
      <c r="I278" s="40"/>
      <c r="J278" s="40"/>
      <c r="K278" s="40"/>
      <c r="L278" s="40"/>
      <c r="M278" s="40"/>
      <c r="N278" s="40"/>
      <c r="O278" s="40"/>
      <c r="P278" s="40"/>
      <c r="Q278" s="40"/>
      <c r="R278" s="40"/>
      <c r="S278" s="40"/>
      <c r="T278" s="40"/>
      <c r="U278" s="40"/>
      <c r="V278" s="40"/>
    </row>
    <row r="279" spans="2:22" ht="15.75" customHeight="1" x14ac:dyDescent="0.25">
      <c r="B279" s="40"/>
      <c r="C279" s="40"/>
      <c r="D279" s="40"/>
      <c r="E279" s="40"/>
      <c r="F279" s="40"/>
      <c r="G279" s="40"/>
      <c r="H279" s="40"/>
      <c r="I279" s="40"/>
      <c r="J279" s="40"/>
      <c r="K279" s="40"/>
      <c r="L279" s="40"/>
      <c r="M279" s="40"/>
      <c r="N279" s="40"/>
      <c r="O279" s="40"/>
      <c r="P279" s="40"/>
      <c r="Q279" s="40"/>
      <c r="R279" s="40"/>
      <c r="S279" s="40"/>
      <c r="T279" s="40"/>
      <c r="U279" s="40"/>
      <c r="V279" s="40"/>
    </row>
    <row r="280" spans="2:22" ht="15.75" customHeight="1" x14ac:dyDescent="0.25">
      <c r="B280" s="40"/>
      <c r="C280" s="40"/>
      <c r="D280" s="40"/>
      <c r="E280" s="40"/>
      <c r="F280" s="40"/>
      <c r="G280" s="40"/>
      <c r="H280" s="40"/>
      <c r="I280" s="40"/>
      <c r="J280" s="40"/>
      <c r="K280" s="40"/>
      <c r="L280" s="40"/>
      <c r="M280" s="40"/>
      <c r="N280" s="40"/>
      <c r="O280" s="40"/>
      <c r="P280" s="40"/>
      <c r="Q280" s="40"/>
      <c r="R280" s="40"/>
      <c r="S280" s="40"/>
      <c r="T280" s="40"/>
      <c r="U280" s="40"/>
      <c r="V280" s="40"/>
    </row>
    <row r="281" spans="2:22" ht="15.75" customHeight="1" x14ac:dyDescent="0.25">
      <c r="B281" s="40"/>
      <c r="C281" s="40"/>
      <c r="D281" s="40"/>
      <c r="E281" s="40"/>
      <c r="F281" s="40"/>
      <c r="G281" s="40"/>
      <c r="H281" s="40"/>
      <c r="I281" s="40"/>
      <c r="J281" s="40"/>
      <c r="K281" s="40"/>
      <c r="L281" s="40"/>
      <c r="M281" s="40"/>
      <c r="N281" s="40"/>
      <c r="O281" s="40"/>
      <c r="P281" s="40"/>
      <c r="Q281" s="40"/>
      <c r="R281" s="40"/>
      <c r="S281" s="40"/>
      <c r="T281" s="40"/>
      <c r="U281" s="40"/>
      <c r="V281" s="40"/>
    </row>
    <row r="282" spans="2:22" ht="15.75" customHeight="1" x14ac:dyDescent="0.25">
      <c r="B282" s="40"/>
      <c r="C282" s="40"/>
      <c r="D282" s="40"/>
      <c r="E282" s="40"/>
      <c r="F282" s="40"/>
      <c r="G282" s="40"/>
      <c r="H282" s="40"/>
      <c r="I282" s="40"/>
      <c r="J282" s="40"/>
      <c r="K282" s="40"/>
      <c r="L282" s="40"/>
      <c r="M282" s="40"/>
      <c r="N282" s="40"/>
      <c r="O282" s="40"/>
      <c r="P282" s="40"/>
      <c r="Q282" s="40"/>
      <c r="R282" s="40"/>
      <c r="S282" s="40"/>
      <c r="T282" s="40"/>
      <c r="U282" s="40"/>
      <c r="V282" s="40"/>
    </row>
    <row r="283" spans="2:22" ht="15.75" customHeight="1" x14ac:dyDescent="0.25">
      <c r="B283" s="40"/>
      <c r="C283" s="40"/>
      <c r="D283" s="40"/>
      <c r="E283" s="40"/>
      <c r="F283" s="40"/>
      <c r="G283" s="40"/>
      <c r="H283" s="40"/>
      <c r="I283" s="40"/>
      <c r="J283" s="40"/>
      <c r="K283" s="40"/>
      <c r="L283" s="40"/>
      <c r="M283" s="40"/>
      <c r="N283" s="40"/>
      <c r="O283" s="40"/>
      <c r="P283" s="40"/>
      <c r="Q283" s="40"/>
      <c r="R283" s="40"/>
      <c r="S283" s="40"/>
      <c r="T283" s="40"/>
      <c r="U283" s="40"/>
      <c r="V283" s="40"/>
    </row>
    <row r="284" spans="2:22" ht="15.75" customHeight="1" x14ac:dyDescent="0.25">
      <c r="B284" s="40"/>
      <c r="C284" s="40"/>
      <c r="D284" s="40"/>
      <c r="E284" s="40"/>
      <c r="F284" s="40"/>
      <c r="G284" s="40"/>
      <c r="H284" s="40"/>
      <c r="I284" s="40"/>
      <c r="J284" s="40"/>
      <c r="K284" s="40"/>
      <c r="L284" s="40"/>
      <c r="M284" s="40"/>
      <c r="N284" s="40"/>
      <c r="O284" s="40"/>
      <c r="P284" s="40"/>
      <c r="Q284" s="40"/>
      <c r="R284" s="40"/>
      <c r="S284" s="40"/>
      <c r="T284" s="40"/>
      <c r="U284" s="40"/>
      <c r="V284" s="40"/>
    </row>
    <row r="285" spans="2:22" ht="15.75" customHeight="1" x14ac:dyDescent="0.25">
      <c r="B285" s="40"/>
      <c r="C285" s="40"/>
      <c r="D285" s="40"/>
      <c r="E285" s="40"/>
      <c r="F285" s="40"/>
      <c r="G285" s="40"/>
      <c r="H285" s="40"/>
      <c r="I285" s="40"/>
      <c r="J285" s="40"/>
      <c r="K285" s="40"/>
      <c r="L285" s="40"/>
      <c r="M285" s="40"/>
      <c r="N285" s="40"/>
      <c r="O285" s="40"/>
      <c r="P285" s="40"/>
      <c r="Q285" s="40"/>
      <c r="R285" s="40"/>
      <c r="S285" s="40"/>
      <c r="T285" s="40"/>
      <c r="U285" s="40"/>
      <c r="V285" s="40"/>
    </row>
    <row r="286" spans="2:22" ht="15.75" customHeight="1" x14ac:dyDescent="0.25">
      <c r="B286" s="40"/>
      <c r="C286" s="40"/>
      <c r="D286" s="40"/>
      <c r="E286" s="40"/>
      <c r="F286" s="40"/>
      <c r="G286" s="40"/>
      <c r="H286" s="40"/>
      <c r="I286" s="40"/>
      <c r="J286" s="40"/>
      <c r="K286" s="40"/>
      <c r="L286" s="40"/>
      <c r="M286" s="40"/>
      <c r="N286" s="40"/>
      <c r="O286" s="40"/>
      <c r="P286" s="40"/>
      <c r="Q286" s="40"/>
      <c r="R286" s="40"/>
      <c r="S286" s="40"/>
      <c r="T286" s="40"/>
      <c r="U286" s="40"/>
      <c r="V286" s="40"/>
    </row>
    <row r="287" spans="2:22" ht="15.75" customHeight="1" x14ac:dyDescent="0.25">
      <c r="B287" s="40"/>
      <c r="C287" s="40"/>
      <c r="D287" s="40"/>
      <c r="E287" s="40"/>
      <c r="F287" s="40"/>
      <c r="G287" s="40"/>
      <c r="H287" s="40"/>
      <c r="I287" s="40"/>
      <c r="J287" s="40"/>
      <c r="K287" s="40"/>
      <c r="L287" s="40"/>
      <c r="M287" s="40"/>
      <c r="N287" s="40"/>
      <c r="O287" s="40"/>
      <c r="P287" s="40"/>
      <c r="Q287" s="40"/>
      <c r="R287" s="40"/>
      <c r="S287" s="40"/>
      <c r="T287" s="40"/>
      <c r="U287" s="40"/>
      <c r="V287" s="40"/>
    </row>
    <row r="288" spans="2:22" ht="15.75" customHeight="1" x14ac:dyDescent="0.25">
      <c r="B288" s="40"/>
      <c r="C288" s="40"/>
      <c r="D288" s="40"/>
      <c r="E288" s="40"/>
      <c r="F288" s="40"/>
      <c r="G288" s="40"/>
      <c r="H288" s="40"/>
      <c r="I288" s="40"/>
      <c r="J288" s="40"/>
      <c r="K288" s="40"/>
      <c r="L288" s="40"/>
      <c r="M288" s="40"/>
      <c r="N288" s="40"/>
      <c r="O288" s="40"/>
      <c r="P288" s="40"/>
      <c r="Q288" s="40"/>
      <c r="R288" s="40"/>
      <c r="S288" s="40"/>
      <c r="T288" s="40"/>
      <c r="U288" s="40"/>
      <c r="V288" s="40"/>
    </row>
    <row r="289" spans="2:22" ht="15.75" customHeight="1" x14ac:dyDescent="0.25">
      <c r="B289" s="40"/>
      <c r="C289" s="40"/>
      <c r="D289" s="40"/>
      <c r="E289" s="40"/>
      <c r="F289" s="40"/>
      <c r="G289" s="40"/>
      <c r="H289" s="40"/>
      <c r="I289" s="40"/>
      <c r="J289" s="40"/>
      <c r="K289" s="40"/>
      <c r="L289" s="40"/>
      <c r="M289" s="40"/>
      <c r="N289" s="40"/>
      <c r="O289" s="40"/>
      <c r="P289" s="40"/>
      <c r="Q289" s="40"/>
      <c r="R289" s="40"/>
      <c r="S289" s="40"/>
      <c r="T289" s="40"/>
      <c r="U289" s="40"/>
      <c r="V289" s="40"/>
    </row>
    <row r="290" spans="2:22" ht="15.75" customHeight="1" x14ac:dyDescent="0.25">
      <c r="B290" s="40"/>
      <c r="C290" s="40"/>
      <c r="D290" s="40"/>
      <c r="E290" s="40"/>
      <c r="F290" s="40"/>
      <c r="G290" s="40"/>
      <c r="H290" s="40"/>
      <c r="I290" s="40"/>
      <c r="J290" s="40"/>
      <c r="K290" s="40"/>
      <c r="L290" s="40"/>
      <c r="M290" s="40"/>
      <c r="N290" s="40"/>
      <c r="O290" s="40"/>
      <c r="P290" s="40"/>
      <c r="Q290" s="40"/>
      <c r="R290" s="40"/>
      <c r="S290" s="40"/>
      <c r="T290" s="40"/>
      <c r="U290" s="40"/>
      <c r="V290" s="40"/>
    </row>
    <row r="291" spans="2:22" ht="15.75" customHeight="1" x14ac:dyDescent="0.25">
      <c r="B291" s="40"/>
      <c r="C291" s="40"/>
      <c r="D291" s="40"/>
      <c r="E291" s="40"/>
      <c r="F291" s="40"/>
      <c r="G291" s="40"/>
      <c r="H291" s="40"/>
      <c r="I291" s="40"/>
      <c r="J291" s="40"/>
      <c r="K291" s="40"/>
      <c r="L291" s="40"/>
      <c r="M291" s="40"/>
      <c r="N291" s="40"/>
      <c r="O291" s="40"/>
      <c r="P291" s="40"/>
      <c r="Q291" s="40"/>
      <c r="R291" s="40"/>
      <c r="S291" s="40"/>
      <c r="T291" s="40"/>
      <c r="U291" s="40"/>
      <c r="V291" s="40"/>
    </row>
    <row r="292" spans="2:22" ht="15.75" customHeight="1" x14ac:dyDescent="0.25">
      <c r="B292" s="40"/>
      <c r="C292" s="40"/>
      <c r="D292" s="40"/>
      <c r="E292" s="40"/>
      <c r="F292" s="40"/>
      <c r="G292" s="40"/>
      <c r="H292" s="40"/>
      <c r="I292" s="40"/>
      <c r="J292" s="40"/>
      <c r="K292" s="40"/>
      <c r="L292" s="40"/>
      <c r="M292" s="40"/>
      <c r="N292" s="40"/>
      <c r="O292" s="40"/>
      <c r="P292" s="40"/>
      <c r="Q292" s="40"/>
      <c r="R292" s="40"/>
      <c r="S292" s="40"/>
      <c r="T292" s="40"/>
      <c r="U292" s="40"/>
      <c r="V292" s="40"/>
    </row>
    <row r="293" spans="2:22" ht="15.75" customHeight="1" x14ac:dyDescent="0.25">
      <c r="B293" s="40"/>
      <c r="C293" s="40"/>
      <c r="D293" s="40"/>
      <c r="E293" s="40"/>
      <c r="F293" s="40"/>
      <c r="G293" s="40"/>
      <c r="H293" s="40"/>
      <c r="I293" s="40"/>
      <c r="J293" s="40"/>
      <c r="K293" s="40"/>
      <c r="L293" s="40"/>
      <c r="M293" s="40"/>
      <c r="N293" s="40"/>
      <c r="O293" s="40"/>
      <c r="P293" s="40"/>
      <c r="Q293" s="40"/>
      <c r="R293" s="40"/>
      <c r="S293" s="40"/>
      <c r="T293" s="40"/>
      <c r="U293" s="40"/>
      <c r="V293" s="40"/>
    </row>
    <row r="294" spans="2:22" ht="15.75" customHeight="1" x14ac:dyDescent="0.25">
      <c r="B294" s="40"/>
      <c r="C294" s="40"/>
      <c r="D294" s="40"/>
      <c r="E294" s="40"/>
      <c r="F294" s="40"/>
      <c r="G294" s="40"/>
      <c r="H294" s="40"/>
      <c r="I294" s="40"/>
      <c r="J294" s="40"/>
      <c r="K294" s="40"/>
      <c r="L294" s="40"/>
      <c r="M294" s="40"/>
      <c r="N294" s="40"/>
      <c r="O294" s="40"/>
      <c r="P294" s="40"/>
      <c r="Q294" s="40"/>
      <c r="R294" s="40"/>
      <c r="S294" s="40"/>
      <c r="T294" s="40"/>
      <c r="U294" s="40"/>
      <c r="V294" s="40"/>
    </row>
    <row r="295" spans="2:22" ht="15.75" customHeight="1" x14ac:dyDescent="0.25">
      <c r="B295" s="40"/>
      <c r="C295" s="40"/>
      <c r="D295" s="40"/>
      <c r="E295" s="40"/>
      <c r="F295" s="40"/>
      <c r="G295" s="40"/>
      <c r="H295" s="40"/>
      <c r="I295" s="40"/>
      <c r="J295" s="40"/>
      <c r="K295" s="40"/>
      <c r="L295" s="40"/>
      <c r="M295" s="40"/>
      <c r="N295" s="40"/>
      <c r="O295" s="40"/>
      <c r="P295" s="40"/>
      <c r="Q295" s="40"/>
      <c r="R295" s="40"/>
      <c r="S295" s="40"/>
      <c r="T295" s="40"/>
      <c r="U295" s="40"/>
      <c r="V295" s="40"/>
    </row>
    <row r="296" spans="2:22" ht="15.75" customHeight="1" x14ac:dyDescent="0.25">
      <c r="B296" s="40"/>
      <c r="C296" s="40"/>
      <c r="D296" s="40"/>
      <c r="E296" s="40"/>
      <c r="F296" s="40"/>
      <c r="G296" s="40"/>
      <c r="H296" s="40"/>
      <c r="I296" s="40"/>
      <c r="J296" s="40"/>
      <c r="K296" s="40"/>
      <c r="L296" s="40"/>
      <c r="M296" s="40"/>
      <c r="N296" s="40"/>
      <c r="O296" s="40"/>
      <c r="P296" s="40"/>
      <c r="Q296" s="40"/>
      <c r="R296" s="40"/>
      <c r="S296" s="40"/>
      <c r="T296" s="40"/>
      <c r="U296" s="40"/>
      <c r="V296" s="40"/>
    </row>
    <row r="297" spans="2:22" ht="15.75" customHeight="1" x14ac:dyDescent="0.25">
      <c r="B297" s="40"/>
      <c r="C297" s="40"/>
      <c r="D297" s="40"/>
      <c r="E297" s="40"/>
      <c r="F297" s="40"/>
      <c r="G297" s="40"/>
      <c r="H297" s="40"/>
      <c r="I297" s="40"/>
      <c r="J297" s="40"/>
      <c r="K297" s="40"/>
      <c r="L297" s="40"/>
      <c r="M297" s="40"/>
      <c r="N297" s="40"/>
      <c r="O297" s="40"/>
      <c r="P297" s="40"/>
      <c r="Q297" s="40"/>
      <c r="R297" s="40"/>
      <c r="S297" s="40"/>
      <c r="T297" s="40"/>
      <c r="U297" s="40"/>
      <c r="V297" s="40"/>
    </row>
    <row r="298" spans="2:22" ht="15.75" customHeight="1" x14ac:dyDescent="0.25">
      <c r="B298" s="40"/>
      <c r="C298" s="40"/>
      <c r="D298" s="40"/>
      <c r="E298" s="40"/>
      <c r="F298" s="40"/>
      <c r="G298" s="40"/>
      <c r="H298" s="40"/>
      <c r="I298" s="40"/>
      <c r="J298" s="40"/>
      <c r="K298" s="40"/>
      <c r="L298" s="40"/>
      <c r="M298" s="40"/>
      <c r="N298" s="40"/>
      <c r="O298" s="40"/>
      <c r="P298" s="40"/>
      <c r="Q298" s="40"/>
      <c r="R298" s="40"/>
      <c r="S298" s="40"/>
      <c r="T298" s="40"/>
      <c r="U298" s="40"/>
      <c r="V298" s="40"/>
    </row>
    <row r="299" spans="2:22" ht="15.75" customHeight="1" x14ac:dyDescent="0.25">
      <c r="B299" s="40"/>
      <c r="C299" s="40"/>
      <c r="D299" s="40"/>
      <c r="E299" s="40"/>
      <c r="F299" s="40"/>
      <c r="G299" s="40"/>
      <c r="H299" s="40"/>
      <c r="I299" s="40"/>
      <c r="J299" s="40"/>
      <c r="K299" s="40"/>
      <c r="L299" s="40"/>
      <c r="M299" s="40"/>
      <c r="N299" s="40"/>
      <c r="O299" s="40"/>
      <c r="P299" s="40"/>
      <c r="Q299" s="40"/>
      <c r="R299" s="40"/>
      <c r="S299" s="40"/>
      <c r="T299" s="40"/>
      <c r="U299" s="40"/>
      <c r="V299" s="40"/>
    </row>
    <row r="300" spans="2:22" ht="15.75" customHeight="1" x14ac:dyDescent="0.25">
      <c r="B300" s="40"/>
      <c r="C300" s="40"/>
      <c r="D300" s="40"/>
      <c r="E300" s="40"/>
      <c r="F300" s="40"/>
      <c r="G300" s="40"/>
      <c r="H300" s="40"/>
      <c r="I300" s="40"/>
      <c r="J300" s="40"/>
      <c r="K300" s="40"/>
      <c r="L300" s="40"/>
      <c r="M300" s="40"/>
      <c r="N300" s="40"/>
      <c r="O300" s="40"/>
      <c r="P300" s="40"/>
      <c r="Q300" s="40"/>
      <c r="R300" s="40"/>
      <c r="S300" s="40"/>
      <c r="T300" s="40"/>
      <c r="U300" s="40"/>
      <c r="V300" s="40"/>
    </row>
    <row r="301" spans="2:22" ht="15.75" customHeight="1" x14ac:dyDescent="0.25">
      <c r="B301" s="40"/>
      <c r="C301" s="40"/>
      <c r="D301" s="40"/>
      <c r="E301" s="40"/>
      <c r="F301" s="40"/>
      <c r="G301" s="40"/>
      <c r="H301" s="40"/>
      <c r="I301" s="40"/>
      <c r="J301" s="40"/>
      <c r="K301" s="40"/>
      <c r="L301" s="40"/>
      <c r="M301" s="40"/>
      <c r="N301" s="40"/>
      <c r="O301" s="40"/>
      <c r="P301" s="40"/>
      <c r="Q301" s="40"/>
      <c r="R301" s="40"/>
      <c r="S301" s="40"/>
      <c r="T301" s="40"/>
      <c r="U301" s="40"/>
      <c r="V301" s="40"/>
    </row>
    <row r="302" spans="2:22" ht="15.75" customHeight="1" x14ac:dyDescent="0.25">
      <c r="B302" s="40"/>
      <c r="C302" s="40"/>
      <c r="D302" s="40"/>
      <c r="E302" s="40"/>
      <c r="F302" s="40"/>
      <c r="G302" s="40"/>
      <c r="H302" s="40"/>
      <c r="I302" s="40"/>
      <c r="J302" s="40"/>
      <c r="K302" s="40"/>
      <c r="L302" s="40"/>
      <c r="M302" s="40"/>
      <c r="N302" s="40"/>
      <c r="O302" s="40"/>
      <c r="P302" s="40"/>
      <c r="Q302" s="40"/>
      <c r="R302" s="40"/>
      <c r="S302" s="40"/>
      <c r="T302" s="40"/>
      <c r="U302" s="40"/>
      <c r="V302" s="40"/>
    </row>
    <row r="303" spans="2:22" ht="15.75" customHeight="1" x14ac:dyDescent="0.25">
      <c r="B303" s="40"/>
      <c r="C303" s="40"/>
      <c r="D303" s="40"/>
      <c r="E303" s="40"/>
      <c r="F303" s="40"/>
      <c r="G303" s="40"/>
      <c r="H303" s="40"/>
      <c r="I303" s="40"/>
      <c r="J303" s="40"/>
      <c r="K303" s="40"/>
      <c r="L303" s="40"/>
      <c r="M303" s="40"/>
      <c r="N303" s="40"/>
      <c r="O303" s="40"/>
      <c r="P303" s="40"/>
      <c r="Q303" s="40"/>
      <c r="R303" s="40"/>
      <c r="S303" s="40"/>
      <c r="T303" s="40"/>
      <c r="U303" s="40"/>
      <c r="V303" s="40"/>
    </row>
    <row r="304" spans="2:22" ht="15.75" customHeight="1" x14ac:dyDescent="0.25">
      <c r="B304" s="40"/>
      <c r="C304" s="40"/>
      <c r="D304" s="40"/>
      <c r="E304" s="40"/>
      <c r="F304" s="40"/>
      <c r="G304" s="40"/>
      <c r="H304" s="40"/>
      <c r="I304" s="40"/>
      <c r="J304" s="40"/>
      <c r="K304" s="40"/>
      <c r="L304" s="40"/>
      <c r="M304" s="40"/>
      <c r="N304" s="40"/>
      <c r="O304" s="40"/>
      <c r="P304" s="40"/>
      <c r="Q304" s="40"/>
      <c r="R304" s="40"/>
      <c r="S304" s="40"/>
      <c r="T304" s="40"/>
      <c r="U304" s="40"/>
      <c r="V304" s="40"/>
    </row>
    <row r="305" spans="2:22" ht="15.75" customHeight="1" x14ac:dyDescent="0.25">
      <c r="B305" s="40"/>
      <c r="C305" s="40"/>
      <c r="D305" s="40"/>
      <c r="E305" s="40"/>
      <c r="F305" s="40"/>
      <c r="G305" s="40"/>
      <c r="H305" s="40"/>
      <c r="I305" s="40"/>
      <c r="J305" s="40"/>
      <c r="K305" s="40"/>
      <c r="L305" s="40"/>
      <c r="M305" s="40"/>
      <c r="N305" s="40"/>
      <c r="O305" s="40"/>
      <c r="P305" s="40"/>
      <c r="Q305" s="40"/>
      <c r="R305" s="40"/>
      <c r="S305" s="40"/>
      <c r="T305" s="40"/>
      <c r="U305" s="40"/>
      <c r="V305" s="40"/>
    </row>
    <row r="306" spans="2:22" ht="15.75" customHeight="1" x14ac:dyDescent="0.25">
      <c r="B306" s="40"/>
      <c r="C306" s="40"/>
      <c r="D306" s="40"/>
      <c r="E306" s="40"/>
      <c r="F306" s="40"/>
      <c r="G306" s="40"/>
      <c r="H306" s="40"/>
      <c r="I306" s="40"/>
      <c r="J306" s="40"/>
      <c r="K306" s="40"/>
      <c r="L306" s="40"/>
      <c r="M306" s="40"/>
      <c r="N306" s="40"/>
      <c r="O306" s="40"/>
      <c r="P306" s="40"/>
      <c r="Q306" s="40"/>
      <c r="R306" s="40"/>
      <c r="S306" s="40"/>
      <c r="T306" s="40"/>
      <c r="U306" s="40"/>
      <c r="V306" s="40"/>
    </row>
    <row r="307" spans="2:22" ht="15.75" customHeight="1" x14ac:dyDescent="0.25">
      <c r="B307" s="40"/>
      <c r="C307" s="40"/>
      <c r="D307" s="40"/>
      <c r="E307" s="40"/>
      <c r="F307" s="40"/>
      <c r="G307" s="40"/>
      <c r="H307" s="40"/>
      <c r="I307" s="40"/>
      <c r="J307" s="40"/>
      <c r="K307" s="40"/>
      <c r="L307" s="40"/>
      <c r="M307" s="40"/>
      <c r="N307" s="40"/>
      <c r="O307" s="40"/>
      <c r="P307" s="40"/>
      <c r="Q307" s="40"/>
      <c r="R307" s="40"/>
      <c r="S307" s="40"/>
      <c r="T307" s="40"/>
      <c r="U307" s="40"/>
      <c r="V307" s="40"/>
    </row>
    <row r="308" spans="2:22" ht="15.75" customHeight="1" x14ac:dyDescent="0.25">
      <c r="B308" s="40"/>
      <c r="C308" s="40"/>
      <c r="D308" s="40"/>
      <c r="E308" s="40"/>
      <c r="F308" s="40"/>
      <c r="G308" s="40"/>
      <c r="H308" s="40"/>
      <c r="I308" s="40"/>
      <c r="J308" s="40"/>
      <c r="K308" s="40"/>
      <c r="L308" s="40"/>
      <c r="M308" s="40"/>
      <c r="N308" s="40"/>
      <c r="O308" s="40"/>
      <c r="P308" s="40"/>
      <c r="Q308" s="40"/>
      <c r="R308" s="40"/>
      <c r="S308" s="40"/>
      <c r="T308" s="40"/>
      <c r="U308" s="40"/>
      <c r="V308" s="40"/>
    </row>
    <row r="309" spans="2:22" ht="15.75" customHeight="1" x14ac:dyDescent="0.25">
      <c r="B309" s="40"/>
      <c r="C309" s="40"/>
      <c r="D309" s="40"/>
      <c r="E309" s="40"/>
      <c r="F309" s="40"/>
      <c r="G309" s="40"/>
      <c r="H309" s="40"/>
      <c r="I309" s="40"/>
      <c r="J309" s="40"/>
      <c r="K309" s="40"/>
      <c r="L309" s="40"/>
      <c r="M309" s="40"/>
      <c r="N309" s="40"/>
      <c r="O309" s="40"/>
      <c r="P309" s="40"/>
      <c r="Q309" s="40"/>
      <c r="R309" s="40"/>
      <c r="S309" s="40"/>
      <c r="T309" s="40"/>
      <c r="U309" s="40"/>
      <c r="V309" s="40"/>
    </row>
    <row r="310" spans="2:22" ht="15.75" customHeight="1" x14ac:dyDescent="0.25">
      <c r="B310" s="40"/>
      <c r="C310" s="40"/>
      <c r="D310" s="40"/>
      <c r="E310" s="40"/>
      <c r="F310" s="40"/>
      <c r="G310" s="40"/>
      <c r="H310" s="40"/>
      <c r="I310" s="40"/>
      <c r="J310" s="40"/>
      <c r="K310" s="40"/>
      <c r="L310" s="40"/>
      <c r="M310" s="40"/>
      <c r="N310" s="40"/>
      <c r="O310" s="40"/>
      <c r="P310" s="40"/>
      <c r="Q310" s="40"/>
      <c r="R310" s="40"/>
      <c r="S310" s="40"/>
      <c r="T310" s="40"/>
      <c r="U310" s="40"/>
      <c r="V310" s="40"/>
    </row>
    <row r="311" spans="2:22" ht="15.75" customHeight="1" x14ac:dyDescent="0.25">
      <c r="B311" s="40"/>
      <c r="C311" s="40"/>
      <c r="D311" s="40"/>
      <c r="E311" s="40"/>
      <c r="F311" s="40"/>
      <c r="G311" s="40"/>
      <c r="H311" s="40"/>
      <c r="I311" s="40"/>
      <c r="J311" s="40"/>
      <c r="K311" s="40"/>
      <c r="L311" s="40"/>
      <c r="M311" s="40"/>
      <c r="N311" s="40"/>
      <c r="O311" s="40"/>
      <c r="P311" s="40"/>
      <c r="Q311" s="40"/>
      <c r="R311" s="40"/>
      <c r="S311" s="40"/>
      <c r="T311" s="40"/>
      <c r="U311" s="40"/>
      <c r="V311" s="40"/>
    </row>
    <row r="312" spans="2:22" ht="15.75" customHeight="1" x14ac:dyDescent="0.25">
      <c r="B312" s="40"/>
      <c r="C312" s="40"/>
      <c r="D312" s="40"/>
      <c r="E312" s="40"/>
      <c r="F312" s="40"/>
      <c r="G312" s="40"/>
      <c r="H312" s="40"/>
      <c r="I312" s="40"/>
      <c r="J312" s="40"/>
      <c r="K312" s="40"/>
      <c r="L312" s="40"/>
      <c r="M312" s="40"/>
      <c r="N312" s="40"/>
      <c r="O312" s="40"/>
      <c r="P312" s="40"/>
      <c r="Q312" s="40"/>
      <c r="R312" s="40"/>
      <c r="S312" s="40"/>
      <c r="T312" s="40"/>
      <c r="U312" s="40"/>
      <c r="V312" s="40"/>
    </row>
    <row r="313" spans="2:22" ht="15.75" customHeight="1" x14ac:dyDescent="0.25">
      <c r="B313" s="40"/>
      <c r="C313" s="40"/>
      <c r="D313" s="40"/>
      <c r="E313" s="40"/>
      <c r="F313" s="40"/>
      <c r="G313" s="40"/>
      <c r="H313" s="40"/>
      <c r="I313" s="40"/>
      <c r="J313" s="40"/>
      <c r="K313" s="40"/>
      <c r="L313" s="40"/>
      <c r="M313" s="40"/>
      <c r="N313" s="40"/>
      <c r="O313" s="40"/>
      <c r="P313" s="40"/>
      <c r="Q313" s="40"/>
      <c r="R313" s="40"/>
      <c r="S313" s="40"/>
      <c r="T313" s="40"/>
      <c r="U313" s="40"/>
      <c r="V313" s="40"/>
    </row>
    <row r="314" spans="2:22" ht="15.75" customHeight="1" x14ac:dyDescent="0.25">
      <c r="B314" s="40"/>
      <c r="C314" s="40"/>
      <c r="D314" s="40"/>
      <c r="E314" s="40"/>
      <c r="F314" s="40"/>
      <c r="G314" s="40"/>
      <c r="H314" s="40"/>
      <c r="I314" s="40"/>
      <c r="J314" s="40"/>
      <c r="K314" s="40"/>
      <c r="L314" s="40"/>
      <c r="M314" s="40"/>
      <c r="N314" s="40"/>
      <c r="O314" s="40"/>
      <c r="P314" s="40"/>
      <c r="Q314" s="40"/>
      <c r="R314" s="40"/>
      <c r="S314" s="40"/>
      <c r="T314" s="40"/>
      <c r="U314" s="40"/>
      <c r="V314" s="40"/>
    </row>
    <row r="315" spans="2:22" ht="15.75" customHeight="1" x14ac:dyDescent="0.25">
      <c r="B315" s="40"/>
      <c r="C315" s="40"/>
      <c r="D315" s="40"/>
      <c r="E315" s="40"/>
      <c r="F315" s="40"/>
      <c r="G315" s="40"/>
      <c r="H315" s="40"/>
      <c r="I315" s="40"/>
      <c r="J315" s="40"/>
      <c r="K315" s="40"/>
      <c r="L315" s="40"/>
      <c r="M315" s="40"/>
      <c r="N315" s="40"/>
      <c r="O315" s="40"/>
      <c r="P315" s="40"/>
      <c r="Q315" s="40"/>
      <c r="R315" s="40"/>
      <c r="S315" s="40"/>
      <c r="T315" s="40"/>
      <c r="U315" s="40"/>
      <c r="V315" s="40"/>
    </row>
    <row r="316" spans="2:22" ht="15.75" customHeight="1" x14ac:dyDescent="0.25">
      <c r="B316" s="40"/>
      <c r="C316" s="40"/>
      <c r="D316" s="40"/>
      <c r="E316" s="40"/>
      <c r="F316" s="40"/>
      <c r="G316" s="40"/>
      <c r="H316" s="40"/>
      <c r="I316" s="40"/>
      <c r="J316" s="40"/>
      <c r="K316" s="40"/>
      <c r="L316" s="40"/>
      <c r="M316" s="40"/>
      <c r="N316" s="40"/>
      <c r="O316" s="40"/>
      <c r="P316" s="40"/>
      <c r="Q316" s="40"/>
      <c r="R316" s="40"/>
      <c r="S316" s="40"/>
      <c r="T316" s="40"/>
      <c r="U316" s="40"/>
      <c r="V316" s="40"/>
    </row>
    <row r="317" spans="2:22" ht="15.75" customHeight="1" x14ac:dyDescent="0.25">
      <c r="B317" s="40"/>
      <c r="C317" s="40"/>
      <c r="D317" s="40"/>
      <c r="E317" s="40"/>
      <c r="F317" s="40"/>
      <c r="G317" s="40"/>
      <c r="H317" s="40"/>
      <c r="I317" s="40"/>
      <c r="J317" s="40"/>
      <c r="K317" s="40"/>
      <c r="L317" s="40"/>
      <c r="M317" s="40"/>
      <c r="N317" s="40"/>
      <c r="O317" s="40"/>
      <c r="P317" s="40"/>
      <c r="Q317" s="40"/>
      <c r="R317" s="40"/>
      <c r="S317" s="40"/>
      <c r="T317" s="40"/>
      <c r="U317" s="40"/>
      <c r="V317" s="40"/>
    </row>
    <row r="318" spans="2:22" ht="15.75" customHeight="1" x14ac:dyDescent="0.25">
      <c r="B318" s="40"/>
      <c r="C318" s="40"/>
      <c r="D318" s="40"/>
      <c r="E318" s="40"/>
      <c r="F318" s="40"/>
      <c r="G318" s="40"/>
      <c r="H318" s="40"/>
      <c r="I318" s="40"/>
      <c r="J318" s="40"/>
      <c r="K318" s="40"/>
      <c r="L318" s="40"/>
      <c r="M318" s="40"/>
      <c r="N318" s="40"/>
      <c r="O318" s="40"/>
      <c r="P318" s="40"/>
      <c r="Q318" s="40"/>
      <c r="R318" s="40"/>
      <c r="S318" s="40"/>
      <c r="T318" s="40"/>
      <c r="U318" s="40"/>
      <c r="V318" s="40"/>
    </row>
    <row r="319" spans="2:22" ht="15.75" customHeight="1" x14ac:dyDescent="0.25">
      <c r="B319" s="40"/>
      <c r="C319" s="40"/>
      <c r="D319" s="40"/>
      <c r="E319" s="40"/>
      <c r="F319" s="40"/>
      <c r="G319" s="40"/>
      <c r="H319" s="40"/>
      <c r="I319" s="40"/>
      <c r="J319" s="40"/>
      <c r="K319" s="40"/>
      <c r="L319" s="40"/>
      <c r="M319" s="40"/>
      <c r="N319" s="40"/>
      <c r="O319" s="40"/>
      <c r="P319" s="40"/>
      <c r="Q319" s="40"/>
      <c r="R319" s="40"/>
      <c r="S319" s="40"/>
      <c r="T319" s="40"/>
      <c r="U319" s="40"/>
      <c r="V319" s="40"/>
    </row>
    <row r="320" spans="2:22" ht="15.75" customHeight="1" x14ac:dyDescent="0.25">
      <c r="B320" s="40"/>
      <c r="C320" s="40"/>
      <c r="D320" s="40"/>
      <c r="E320" s="40"/>
      <c r="F320" s="40"/>
      <c r="G320" s="40"/>
      <c r="H320" s="40"/>
      <c r="I320" s="40"/>
      <c r="J320" s="40"/>
      <c r="K320" s="40"/>
      <c r="L320" s="40"/>
      <c r="M320" s="40"/>
      <c r="N320" s="40"/>
      <c r="O320" s="40"/>
      <c r="P320" s="40"/>
      <c r="Q320" s="40"/>
      <c r="R320" s="40"/>
      <c r="S320" s="40"/>
      <c r="T320" s="40"/>
      <c r="U320" s="40"/>
      <c r="V320" s="40"/>
    </row>
    <row r="321" spans="2:22" ht="15.75" customHeight="1" x14ac:dyDescent="0.25">
      <c r="B321" s="40"/>
      <c r="C321" s="40"/>
      <c r="D321" s="40"/>
      <c r="E321" s="40"/>
      <c r="F321" s="40"/>
      <c r="G321" s="40"/>
      <c r="H321" s="40"/>
      <c r="I321" s="40"/>
      <c r="J321" s="40"/>
      <c r="K321" s="40"/>
      <c r="L321" s="40"/>
      <c r="M321" s="40"/>
      <c r="N321" s="40"/>
      <c r="O321" s="40"/>
      <c r="P321" s="40"/>
      <c r="Q321" s="40"/>
      <c r="R321" s="40"/>
      <c r="S321" s="40"/>
      <c r="T321" s="40"/>
      <c r="U321" s="40"/>
      <c r="V321" s="40"/>
    </row>
    <row r="322" spans="2:22" ht="15.75" customHeight="1" x14ac:dyDescent="0.25">
      <c r="B322" s="40"/>
      <c r="C322" s="40"/>
      <c r="D322" s="40"/>
      <c r="E322" s="40"/>
      <c r="F322" s="40"/>
      <c r="G322" s="40"/>
      <c r="H322" s="40"/>
      <c r="I322" s="40"/>
      <c r="J322" s="40"/>
      <c r="K322" s="40"/>
      <c r="L322" s="40"/>
      <c r="M322" s="40"/>
      <c r="N322" s="40"/>
      <c r="O322" s="40"/>
      <c r="P322" s="40"/>
      <c r="Q322" s="40"/>
      <c r="R322" s="40"/>
      <c r="S322" s="40"/>
      <c r="T322" s="40"/>
      <c r="U322" s="40"/>
      <c r="V322" s="40"/>
    </row>
    <row r="323" spans="2:22" ht="15.75" customHeight="1" x14ac:dyDescent="0.25">
      <c r="B323" s="40"/>
      <c r="C323" s="40"/>
      <c r="D323" s="40"/>
      <c r="E323" s="40"/>
      <c r="F323" s="40"/>
      <c r="G323" s="40"/>
      <c r="H323" s="40"/>
      <c r="I323" s="40"/>
      <c r="J323" s="40"/>
      <c r="K323" s="40"/>
      <c r="L323" s="40"/>
      <c r="M323" s="40"/>
      <c r="N323" s="40"/>
      <c r="O323" s="40"/>
      <c r="P323" s="40"/>
      <c r="Q323" s="40"/>
      <c r="R323" s="40"/>
      <c r="S323" s="40"/>
      <c r="T323" s="40"/>
      <c r="U323" s="40"/>
      <c r="V323" s="40"/>
    </row>
    <row r="324" spans="2:22" ht="15.75" customHeight="1" x14ac:dyDescent="0.25">
      <c r="B324" s="40"/>
      <c r="C324" s="40"/>
      <c r="D324" s="40"/>
      <c r="E324" s="40"/>
      <c r="F324" s="40"/>
      <c r="G324" s="40"/>
      <c r="H324" s="40"/>
      <c r="I324" s="40"/>
      <c r="J324" s="40"/>
      <c r="K324" s="40"/>
      <c r="L324" s="40"/>
      <c r="M324" s="40"/>
      <c r="N324" s="40"/>
      <c r="O324" s="40"/>
      <c r="P324" s="40"/>
      <c r="Q324" s="40"/>
      <c r="R324" s="40"/>
      <c r="S324" s="40"/>
      <c r="T324" s="40"/>
      <c r="U324" s="40"/>
      <c r="V324" s="40"/>
    </row>
    <row r="325" spans="2:22" ht="15.75" customHeight="1" x14ac:dyDescent="0.25">
      <c r="B325" s="40"/>
      <c r="C325" s="40"/>
      <c r="D325" s="40"/>
      <c r="E325" s="40"/>
      <c r="F325" s="40"/>
      <c r="G325" s="40"/>
      <c r="H325" s="40"/>
      <c r="I325" s="40"/>
      <c r="J325" s="40"/>
      <c r="K325" s="40"/>
      <c r="L325" s="40"/>
      <c r="M325" s="40"/>
      <c r="N325" s="40"/>
      <c r="O325" s="40"/>
      <c r="P325" s="40"/>
      <c r="Q325" s="40"/>
      <c r="R325" s="40"/>
      <c r="S325" s="40"/>
      <c r="T325" s="40"/>
      <c r="U325" s="40"/>
      <c r="V325" s="40"/>
    </row>
    <row r="326" spans="2:22" ht="15.75" customHeight="1" x14ac:dyDescent="0.25">
      <c r="B326" s="40"/>
      <c r="C326" s="40"/>
      <c r="D326" s="40"/>
      <c r="E326" s="40"/>
      <c r="F326" s="40"/>
      <c r="G326" s="40"/>
      <c r="H326" s="40"/>
      <c r="I326" s="40"/>
      <c r="J326" s="40"/>
      <c r="K326" s="40"/>
      <c r="L326" s="40"/>
      <c r="M326" s="40"/>
      <c r="N326" s="40"/>
      <c r="O326" s="40"/>
      <c r="P326" s="40"/>
      <c r="Q326" s="40"/>
      <c r="R326" s="40"/>
      <c r="S326" s="40"/>
      <c r="T326" s="40"/>
      <c r="U326" s="40"/>
      <c r="V326" s="40"/>
    </row>
    <row r="327" spans="2:22" ht="15.75" customHeight="1" x14ac:dyDescent="0.25">
      <c r="B327" s="40"/>
      <c r="C327" s="40"/>
      <c r="D327" s="40"/>
      <c r="E327" s="40"/>
      <c r="F327" s="40"/>
      <c r="G327" s="40"/>
      <c r="H327" s="40"/>
      <c r="I327" s="40"/>
      <c r="J327" s="40"/>
      <c r="K327" s="40"/>
      <c r="L327" s="40"/>
      <c r="M327" s="40"/>
      <c r="N327" s="40"/>
      <c r="O327" s="40"/>
      <c r="P327" s="40"/>
      <c r="Q327" s="40"/>
      <c r="R327" s="40"/>
      <c r="S327" s="40"/>
      <c r="T327" s="40"/>
      <c r="U327" s="40"/>
      <c r="V327" s="40"/>
    </row>
    <row r="328" spans="2:22" ht="15.75" customHeight="1" x14ac:dyDescent="0.25">
      <c r="B328" s="40"/>
      <c r="C328" s="40"/>
      <c r="D328" s="40"/>
      <c r="E328" s="40"/>
      <c r="F328" s="40"/>
      <c r="G328" s="40"/>
      <c r="H328" s="40"/>
      <c r="I328" s="40"/>
      <c r="J328" s="40"/>
      <c r="K328" s="40"/>
      <c r="L328" s="40"/>
      <c r="M328" s="40"/>
      <c r="N328" s="40"/>
      <c r="O328" s="40"/>
      <c r="P328" s="40"/>
      <c r="Q328" s="40"/>
      <c r="R328" s="40"/>
      <c r="S328" s="40"/>
      <c r="T328" s="40"/>
      <c r="U328" s="40"/>
      <c r="V328" s="40"/>
    </row>
    <row r="329" spans="2:22" ht="15.75" customHeight="1" x14ac:dyDescent="0.25">
      <c r="B329" s="40"/>
      <c r="C329" s="40"/>
      <c r="D329" s="40"/>
      <c r="E329" s="40"/>
      <c r="F329" s="40"/>
      <c r="G329" s="40"/>
      <c r="H329" s="40"/>
      <c r="I329" s="40"/>
      <c r="J329" s="40"/>
      <c r="K329" s="40"/>
      <c r="L329" s="40"/>
      <c r="M329" s="40"/>
      <c r="N329" s="40"/>
      <c r="O329" s="40"/>
      <c r="P329" s="40"/>
      <c r="Q329" s="40"/>
      <c r="R329" s="40"/>
      <c r="S329" s="40"/>
      <c r="T329" s="40"/>
      <c r="U329" s="40"/>
      <c r="V329" s="40"/>
    </row>
    <row r="330" spans="2:22" ht="15.75" customHeight="1" x14ac:dyDescent="0.25">
      <c r="B330" s="40"/>
      <c r="C330" s="40"/>
      <c r="D330" s="40"/>
      <c r="E330" s="40"/>
      <c r="F330" s="40"/>
      <c r="G330" s="40"/>
      <c r="H330" s="40"/>
      <c r="I330" s="40"/>
      <c r="J330" s="40"/>
      <c r="K330" s="40"/>
      <c r="L330" s="40"/>
      <c r="M330" s="40"/>
      <c r="N330" s="40"/>
      <c r="O330" s="40"/>
      <c r="P330" s="40"/>
      <c r="Q330" s="40"/>
      <c r="R330" s="40"/>
      <c r="S330" s="40"/>
      <c r="T330" s="40"/>
      <c r="U330" s="40"/>
      <c r="V330" s="40"/>
    </row>
    <row r="331" spans="2:22" ht="15.75" customHeight="1" x14ac:dyDescent="0.25">
      <c r="B331" s="40"/>
      <c r="C331" s="40"/>
      <c r="D331" s="40"/>
      <c r="E331" s="40"/>
      <c r="F331" s="40"/>
      <c r="G331" s="40"/>
      <c r="H331" s="40"/>
      <c r="I331" s="40"/>
      <c r="J331" s="40"/>
      <c r="K331" s="40"/>
      <c r="L331" s="40"/>
      <c r="M331" s="40"/>
      <c r="N331" s="40"/>
      <c r="O331" s="40"/>
      <c r="P331" s="40"/>
      <c r="Q331" s="40"/>
      <c r="R331" s="40"/>
      <c r="S331" s="40"/>
      <c r="T331" s="40"/>
      <c r="U331" s="40"/>
      <c r="V331" s="40"/>
    </row>
    <row r="332" spans="2:22" ht="15.75" customHeight="1" x14ac:dyDescent="0.25">
      <c r="B332" s="40"/>
      <c r="C332" s="40"/>
      <c r="D332" s="40"/>
      <c r="E332" s="40"/>
      <c r="F332" s="40"/>
      <c r="G332" s="40"/>
      <c r="H332" s="40"/>
      <c r="I332" s="40"/>
      <c r="J332" s="40"/>
      <c r="K332" s="40"/>
      <c r="L332" s="40"/>
      <c r="M332" s="40"/>
      <c r="N332" s="40"/>
      <c r="O332" s="40"/>
      <c r="P332" s="40"/>
      <c r="Q332" s="40"/>
      <c r="R332" s="40"/>
      <c r="S332" s="40"/>
      <c r="T332" s="40"/>
      <c r="U332" s="40"/>
      <c r="V332" s="40"/>
    </row>
    <row r="333" spans="2:22" ht="15.75" customHeight="1" x14ac:dyDescent="0.25">
      <c r="B333" s="40"/>
      <c r="C333" s="40"/>
      <c r="D333" s="40"/>
      <c r="E333" s="40"/>
      <c r="F333" s="40"/>
      <c r="G333" s="40"/>
      <c r="H333" s="40"/>
      <c r="I333" s="40"/>
      <c r="J333" s="40"/>
      <c r="K333" s="40"/>
      <c r="L333" s="40"/>
      <c r="M333" s="40"/>
      <c r="N333" s="40"/>
      <c r="O333" s="40"/>
      <c r="P333" s="40"/>
      <c r="Q333" s="40"/>
      <c r="R333" s="40"/>
      <c r="S333" s="40"/>
      <c r="T333" s="40"/>
      <c r="U333" s="40"/>
      <c r="V333" s="40"/>
    </row>
    <row r="334" spans="2:22" ht="15.75" customHeight="1" x14ac:dyDescent="0.25">
      <c r="B334" s="40"/>
      <c r="C334" s="40"/>
      <c r="D334" s="40"/>
      <c r="E334" s="40"/>
      <c r="F334" s="40"/>
      <c r="G334" s="40"/>
      <c r="H334" s="40"/>
      <c r="I334" s="40"/>
      <c r="J334" s="40"/>
      <c r="K334" s="40"/>
      <c r="L334" s="40"/>
      <c r="M334" s="40"/>
      <c r="N334" s="40"/>
      <c r="O334" s="40"/>
      <c r="P334" s="40"/>
      <c r="Q334" s="40"/>
      <c r="R334" s="40"/>
      <c r="S334" s="40"/>
      <c r="T334" s="40"/>
      <c r="U334" s="40"/>
      <c r="V334" s="40"/>
    </row>
    <row r="335" spans="2:22" ht="15.75" customHeight="1" x14ac:dyDescent="0.25"/>
    <row r="336" spans="2:22"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sheetData>
  <mergeCells count="158">
    <mergeCell ref="M133:Q133"/>
    <mergeCell ref="M134:Q134"/>
    <mergeCell ref="D135:F135"/>
    <mergeCell ref="G135:I135"/>
    <mergeCell ref="E133:F133"/>
    <mergeCell ref="G133:I133"/>
    <mergeCell ref="M121:Q121"/>
    <mergeCell ref="M123:Q123"/>
    <mergeCell ref="M125:Q125"/>
    <mergeCell ref="M127:Q127"/>
    <mergeCell ref="M128:Q128"/>
    <mergeCell ref="M130:Q130"/>
    <mergeCell ref="M132:Q132"/>
    <mergeCell ref="M131:Q131"/>
    <mergeCell ref="M114:N119"/>
    <mergeCell ref="E115:F115"/>
    <mergeCell ref="G115:I115"/>
    <mergeCell ref="D117:J117"/>
    <mergeCell ref="O118:Q119"/>
    <mergeCell ref="O116:Q117"/>
    <mergeCell ref="O114:Q115"/>
    <mergeCell ref="M129:Q129"/>
    <mergeCell ref="M122:Q122"/>
    <mergeCell ref="M124:Q124"/>
    <mergeCell ref="M126:Q126"/>
    <mergeCell ref="H19:I19"/>
    <mergeCell ref="E19:G19"/>
    <mergeCell ref="J19:M19"/>
    <mergeCell ref="N19:P19"/>
    <mergeCell ref="E20:G20"/>
    <mergeCell ref="H20:I20"/>
    <mergeCell ref="J20:M20"/>
    <mergeCell ref="N20:P20"/>
    <mergeCell ref="G97:I97"/>
    <mergeCell ref="H21:I21"/>
    <mergeCell ref="D23:Q23"/>
    <mergeCell ref="D25:G26"/>
    <mergeCell ref="H25:J25"/>
    <mergeCell ref="L25:N26"/>
    <mergeCell ref="O25:Q25"/>
    <mergeCell ref="D27:G27"/>
    <mergeCell ref="L27:N27"/>
    <mergeCell ref="D28:G28"/>
    <mergeCell ref="L28:N28"/>
    <mergeCell ref="D29:G29"/>
    <mergeCell ref="L29:N29"/>
    <mergeCell ref="D30:G30"/>
    <mergeCell ref="L30:N30"/>
    <mergeCell ref="D31:G31"/>
    <mergeCell ref="L38:N38"/>
    <mergeCell ref="D39:G39"/>
    <mergeCell ref="L39:N39"/>
    <mergeCell ref="D40:G40"/>
    <mergeCell ref="L40:N40"/>
    <mergeCell ref="L31:N31"/>
    <mergeCell ref="D32:G32"/>
    <mergeCell ref="L32:N32"/>
    <mergeCell ref="D33:G33"/>
    <mergeCell ref="L33:N33"/>
    <mergeCell ref="D34:G34"/>
    <mergeCell ref="L34:N34"/>
    <mergeCell ref="D35:G35"/>
    <mergeCell ref="L35:N35"/>
    <mergeCell ref="U77:V77"/>
    <mergeCell ref="D78:J78"/>
    <mergeCell ref="M78:Q78"/>
    <mergeCell ref="D41:G41"/>
    <mergeCell ref="L41:N41"/>
    <mergeCell ref="D42:G42"/>
    <mergeCell ref="L42:N42"/>
    <mergeCell ref="D43:G43"/>
    <mergeCell ref="L43:N43"/>
    <mergeCell ref="L44:N44"/>
    <mergeCell ref="D45:G45"/>
    <mergeCell ref="L45:N45"/>
    <mergeCell ref="S4:S68"/>
    <mergeCell ref="D59:G59"/>
    <mergeCell ref="L59:N59"/>
    <mergeCell ref="D60:G60"/>
    <mergeCell ref="L60:N60"/>
    <mergeCell ref="D61:G61"/>
    <mergeCell ref="L61:N61"/>
    <mergeCell ref="L62:N62"/>
    <mergeCell ref="L63:N63"/>
    <mergeCell ref="L64:N64"/>
    <mergeCell ref="D36:G36"/>
    <mergeCell ref="L36:N36"/>
    <mergeCell ref="C6:R6"/>
    <mergeCell ref="C7:R7"/>
    <mergeCell ref="C8:R8"/>
    <mergeCell ref="D46:G46"/>
    <mergeCell ref="L46:N46"/>
    <mergeCell ref="P81:P82"/>
    <mergeCell ref="Q81:Q82"/>
    <mergeCell ref="B4:B68"/>
    <mergeCell ref="D4:Q4"/>
    <mergeCell ref="L65:N65"/>
    <mergeCell ref="D68:Q68"/>
    <mergeCell ref="N75:O75"/>
    <mergeCell ref="L58:N58"/>
    <mergeCell ref="D49:G49"/>
    <mergeCell ref="L49:N49"/>
    <mergeCell ref="D50:G50"/>
    <mergeCell ref="L50:N50"/>
    <mergeCell ref="D51:G51"/>
    <mergeCell ref="L51:N51"/>
    <mergeCell ref="D52:G52"/>
    <mergeCell ref="L52:N52"/>
    <mergeCell ref="D53:G53"/>
    <mergeCell ref="L53:N53"/>
    <mergeCell ref="D44:G44"/>
    <mergeCell ref="D79:J79"/>
    <mergeCell ref="D80:J80"/>
    <mergeCell ref="D47:G47"/>
    <mergeCell ref="L47:N47"/>
    <mergeCell ref="C9:R10"/>
    <mergeCell ref="C11:R11"/>
    <mergeCell ref="C12:R12"/>
    <mergeCell ref="C14:R14"/>
    <mergeCell ref="C16:R16"/>
    <mergeCell ref="C17:R17"/>
    <mergeCell ref="D54:G54"/>
    <mergeCell ref="L54:N54"/>
    <mergeCell ref="D55:G55"/>
    <mergeCell ref="L55:N55"/>
    <mergeCell ref="D56:G56"/>
    <mergeCell ref="L56:N56"/>
    <mergeCell ref="D57:G57"/>
    <mergeCell ref="L57:N57"/>
    <mergeCell ref="D58:G58"/>
    <mergeCell ref="D48:G48"/>
    <mergeCell ref="L48:N48"/>
    <mergeCell ref="D37:G37"/>
    <mergeCell ref="L37:N37"/>
    <mergeCell ref="D38:G38"/>
    <mergeCell ref="O104:Q105"/>
    <mergeCell ref="O106:Q107"/>
    <mergeCell ref="M102:N107"/>
    <mergeCell ref="O108:Q109"/>
    <mergeCell ref="M108:N113"/>
    <mergeCell ref="O110:Q111"/>
    <mergeCell ref="O112:Q113"/>
    <mergeCell ref="D81:J81"/>
    <mergeCell ref="M81:M82"/>
    <mergeCell ref="N81:N82"/>
    <mergeCell ref="O81:O82"/>
    <mergeCell ref="D99:J99"/>
    <mergeCell ref="M83:M86"/>
    <mergeCell ref="M87:M90"/>
    <mergeCell ref="M91:M94"/>
    <mergeCell ref="M95:N95"/>
    <mergeCell ref="M96:Q96"/>
    <mergeCell ref="E97:F97"/>
    <mergeCell ref="M98:Q100"/>
    <mergeCell ref="M97:Q97"/>
    <mergeCell ref="M101:N101"/>
    <mergeCell ref="O101:Q101"/>
    <mergeCell ref="O102:Q103"/>
  </mergeCells>
  <dataValidations xWindow="511" yWindow="750" count="1">
    <dataValidation type="list" allowBlank="1" showDropDown="1" showInputMessage="1" showErrorMessage="1" prompt="Select the learner whose SF9 attendance will be displayed." sqref="U77" xr:uid="{00000000-0002-0000-0600-000000000000}">
      <formula1>"Perez, Jim L."</formula1>
    </dataValidation>
  </dataValidations>
  <printOptions horizontalCentered="1"/>
  <pageMargins left="0.19685039370078741" right="0.19685039370078741" top="0.39370078740157483" bottom="0.39370078740157483" header="0" footer="0"/>
  <pageSetup paperSize="9" scale="43" fitToHeight="0" orientation="portrait" r:id="rId1"/>
  <drawing r:id="rId2"/>
  <extLst>
    <ext xmlns:x14="http://schemas.microsoft.com/office/spreadsheetml/2009/9/main" uri="{CCE6A557-97BC-4b89-ADB6-D9C93CAAB3DF}">
      <x14:dataValidations xmlns:xm="http://schemas.microsoft.com/office/excel/2006/main" xWindow="511" yWindow="750" count="1">
        <x14:dataValidation type="list" allowBlank="1" showInputMessage="1" showErrorMessage="1" prompt="Click and enter a value from range" xr:uid="{00000000-0002-0000-0600-000001000000}">
          <x14:formula1>
            <xm:f>'INPUT DATA'!$L$11:$L$60</xm:f>
          </x14:formula1>
          <xm:sqref>E19:G19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outlinePr summaryBelow="0"/>
    <pageSetUpPr fitToPage="1"/>
  </sheetPr>
  <dimension ref="A1:BU997"/>
  <sheetViews>
    <sheetView zoomScale="70" zoomScaleNormal="70" workbookViewId="0">
      <pane ySplit="14" topLeftCell="A15" activePane="bottomLeft" state="frozen"/>
      <selection pane="bottomLeft" activeCell="A66" sqref="A66"/>
    </sheetView>
  </sheetViews>
  <sheetFormatPr defaultColWidth="12.6640625" defaultRowHeight="15" customHeight="1" x14ac:dyDescent="0.25"/>
  <cols>
    <col min="1" max="1" width="3.77734375" customWidth="1"/>
    <col min="2" max="2" width="4.33203125" customWidth="1"/>
    <col min="3" max="3" width="13.109375" customWidth="1"/>
    <col min="4" max="5" width="12.6640625" customWidth="1"/>
    <col min="6" max="6" width="15.33203125" customWidth="1"/>
    <col min="9" max="12" width="6.33203125" customWidth="1"/>
    <col min="13" max="13" width="5.109375" customWidth="1"/>
    <col min="14" max="49" width="5.6640625" customWidth="1"/>
    <col min="50" max="51" width="7" customWidth="1"/>
    <col min="52" max="57" width="5.6640625" customWidth="1"/>
    <col min="58" max="58" width="15.6640625" customWidth="1"/>
    <col min="59" max="59" width="7" customWidth="1"/>
    <col min="60" max="61" width="5.6640625" customWidth="1"/>
    <col min="62" max="62" width="7.44140625" customWidth="1"/>
    <col min="63" max="63" width="5.6640625" customWidth="1"/>
    <col min="64" max="64" width="10.33203125" customWidth="1"/>
    <col min="65" max="65" width="8.33203125" customWidth="1"/>
    <col min="66" max="73" width="5.6640625" customWidth="1"/>
  </cols>
  <sheetData>
    <row r="1" spans="1:73" ht="13.2" x14ac:dyDescent="0.25">
      <c r="A1" s="349" t="s">
        <v>204</v>
      </c>
      <c r="B1" s="226"/>
      <c r="C1" s="226"/>
      <c r="D1" s="226"/>
      <c r="E1" s="226"/>
      <c r="F1" s="226"/>
      <c r="G1" s="226"/>
      <c r="H1" s="226"/>
      <c r="I1" s="226"/>
      <c r="J1" s="226"/>
      <c r="K1" s="226"/>
      <c r="L1" s="226"/>
      <c r="M1" s="226"/>
      <c r="N1" s="226"/>
      <c r="O1" s="226"/>
      <c r="P1" s="226"/>
      <c r="Q1" s="226"/>
      <c r="R1" s="226"/>
      <c r="S1" s="226"/>
      <c r="T1" s="226"/>
      <c r="U1" s="226"/>
      <c r="V1" s="226"/>
      <c r="W1" s="90"/>
      <c r="X1" s="90"/>
      <c r="Y1" s="90"/>
      <c r="Z1" s="90"/>
      <c r="AA1" s="90"/>
      <c r="AB1" s="90"/>
      <c r="AC1" s="90"/>
      <c r="AD1" s="90"/>
      <c r="AE1" s="90"/>
    </row>
    <row r="2" spans="1:73" ht="13.2" x14ac:dyDescent="0.25">
      <c r="A2" s="226"/>
      <c r="B2" s="226"/>
      <c r="C2" s="226"/>
      <c r="D2" s="226"/>
      <c r="E2" s="226"/>
      <c r="F2" s="226"/>
      <c r="G2" s="226"/>
      <c r="H2" s="226"/>
      <c r="I2" s="226"/>
      <c r="J2" s="226"/>
      <c r="K2" s="226"/>
      <c r="L2" s="226"/>
      <c r="M2" s="226"/>
      <c r="N2" s="226"/>
      <c r="O2" s="226"/>
      <c r="P2" s="226"/>
      <c r="Q2" s="226"/>
      <c r="R2" s="226"/>
      <c r="S2" s="226"/>
      <c r="T2" s="226"/>
      <c r="U2" s="226"/>
      <c r="V2" s="226"/>
      <c r="W2" s="90"/>
      <c r="X2" s="90"/>
      <c r="Y2" s="90"/>
      <c r="Z2" s="90"/>
      <c r="AA2" s="90"/>
      <c r="AB2" s="90"/>
      <c r="AC2" s="90"/>
      <c r="AD2" s="90"/>
      <c r="AE2" s="90"/>
    </row>
    <row r="3" spans="1:73" ht="13.2" x14ac:dyDescent="0.25">
      <c r="A3" s="226"/>
      <c r="B3" s="226"/>
      <c r="C3" s="226"/>
      <c r="D3" s="226"/>
      <c r="E3" s="226"/>
      <c r="F3" s="226"/>
      <c r="G3" s="226"/>
      <c r="H3" s="226"/>
      <c r="I3" s="226"/>
      <c r="J3" s="226"/>
      <c r="K3" s="226"/>
      <c r="L3" s="226"/>
      <c r="M3" s="226"/>
      <c r="N3" s="226"/>
      <c r="O3" s="226"/>
      <c r="P3" s="226"/>
      <c r="Q3" s="226"/>
      <c r="R3" s="226"/>
      <c r="S3" s="226"/>
      <c r="T3" s="226"/>
      <c r="U3" s="226"/>
      <c r="V3" s="226"/>
      <c r="W3" s="90"/>
      <c r="X3" s="90"/>
      <c r="Y3" s="90"/>
      <c r="Z3" s="90"/>
      <c r="AA3" s="90"/>
      <c r="AB3" s="90"/>
      <c r="AC3" s="90"/>
      <c r="AD3" s="90"/>
      <c r="AE3" s="90"/>
    </row>
    <row r="4" spans="1:73" ht="13.8" thickBot="1" x14ac:dyDescent="0.3">
      <c r="A4" s="226"/>
      <c r="B4" s="226"/>
      <c r="C4" s="226"/>
      <c r="D4" s="226"/>
      <c r="E4" s="226"/>
      <c r="F4" s="226"/>
      <c r="G4" s="226"/>
      <c r="H4" s="226"/>
      <c r="I4" s="226"/>
      <c r="J4" s="226"/>
      <c r="K4" s="226"/>
      <c r="L4" s="226"/>
      <c r="M4" s="226"/>
      <c r="N4" s="226"/>
      <c r="O4" s="226"/>
      <c r="P4" s="226"/>
      <c r="Q4" s="226"/>
      <c r="R4" s="226"/>
      <c r="S4" s="226"/>
      <c r="T4" s="226"/>
      <c r="U4" s="226"/>
      <c r="V4" s="226"/>
      <c r="W4" s="91"/>
      <c r="X4" s="91"/>
      <c r="Y4" s="91"/>
      <c r="Z4" s="91"/>
      <c r="AA4" s="91"/>
      <c r="AB4" s="91"/>
      <c r="AC4" s="91"/>
      <c r="AD4" s="91"/>
      <c r="AE4" s="91"/>
    </row>
    <row r="5" spans="1:73" ht="16.2" thickBot="1" x14ac:dyDescent="0.3">
      <c r="A5" s="92"/>
      <c r="B5" s="93"/>
      <c r="C5" s="94"/>
      <c r="D5" s="95" t="s">
        <v>24</v>
      </c>
      <c r="E5" s="350">
        <f>'INPUT DATA'!F10</f>
        <v>0</v>
      </c>
      <c r="F5" s="351"/>
      <c r="G5" s="352"/>
      <c r="H5" s="96"/>
      <c r="I5" s="95" t="s">
        <v>30</v>
      </c>
      <c r="J5" s="95"/>
      <c r="K5" s="350">
        <f>'INPUT DATA'!F11</f>
        <v>0</v>
      </c>
      <c r="L5" s="353"/>
      <c r="M5" s="354"/>
      <c r="N5" s="97"/>
      <c r="O5" s="96"/>
      <c r="P5" s="96"/>
      <c r="Q5" s="96"/>
      <c r="R5" s="96"/>
      <c r="S5" s="96"/>
      <c r="T5" s="96"/>
      <c r="U5" s="96"/>
      <c r="V5" s="92"/>
      <c r="W5" s="92"/>
      <c r="X5" s="92"/>
      <c r="Y5" s="92"/>
      <c r="Z5" s="92"/>
      <c r="AA5" s="92"/>
      <c r="AB5" s="92"/>
      <c r="AC5" s="92"/>
      <c r="AD5" s="92"/>
      <c r="AE5" s="92"/>
    </row>
    <row r="6" spans="1:73" ht="16.2" thickBot="1" x14ac:dyDescent="0.3">
      <c r="A6" s="92"/>
      <c r="B6" s="93"/>
      <c r="C6" s="98"/>
      <c r="D6" s="95" t="s">
        <v>44</v>
      </c>
      <c r="E6" s="350">
        <f>'INPUT DATA'!F16</f>
        <v>0</v>
      </c>
      <c r="F6" s="351"/>
      <c r="G6" s="352"/>
      <c r="H6" s="96"/>
      <c r="I6" s="95" t="s">
        <v>40</v>
      </c>
      <c r="J6" s="95"/>
      <c r="K6" s="355">
        <f>'INPUT DATA'!F15</f>
        <v>0</v>
      </c>
      <c r="L6" s="351"/>
      <c r="M6" s="352"/>
      <c r="N6" s="99"/>
      <c r="O6" s="100"/>
      <c r="P6" s="100"/>
      <c r="Q6" s="100"/>
      <c r="R6" s="100"/>
      <c r="S6" s="95" t="s">
        <v>51</v>
      </c>
      <c r="T6" s="356">
        <f>'INPUT DATA'!F18</f>
        <v>0</v>
      </c>
      <c r="U6" s="357"/>
      <c r="V6" s="92"/>
      <c r="W6" s="92"/>
      <c r="X6" s="92"/>
      <c r="Y6" s="92"/>
      <c r="Z6" s="92"/>
      <c r="AA6" s="92"/>
      <c r="AB6" s="92"/>
      <c r="AC6" s="92"/>
      <c r="AD6" s="92"/>
      <c r="AE6" s="92"/>
    </row>
    <row r="7" spans="1:73" ht="13.2" x14ac:dyDescent="0.25">
      <c r="A7" s="91"/>
      <c r="B7" s="101"/>
      <c r="C7" s="102"/>
      <c r="D7" s="102"/>
      <c r="E7" s="91"/>
      <c r="F7" s="91"/>
      <c r="G7" s="103"/>
      <c r="I7" s="91"/>
      <c r="J7" s="91"/>
      <c r="K7" s="91"/>
      <c r="L7" s="102"/>
      <c r="M7" s="91"/>
      <c r="N7" s="91"/>
      <c r="O7" s="102"/>
      <c r="P7" s="102"/>
      <c r="Q7" s="102"/>
      <c r="R7" s="102"/>
      <c r="S7" s="91"/>
      <c r="T7" s="102"/>
      <c r="U7" s="91"/>
      <c r="V7" s="91"/>
      <c r="W7" s="91"/>
      <c r="X7" s="91"/>
      <c r="Y7" s="91"/>
      <c r="Z7" s="91"/>
      <c r="AA7" s="91"/>
      <c r="AB7" s="91"/>
      <c r="AC7" s="91"/>
      <c r="AD7" s="91"/>
      <c r="AE7" s="91"/>
    </row>
    <row r="8" spans="1:73" ht="15.75" customHeight="1" thickBot="1" x14ac:dyDescent="0.3">
      <c r="A8" s="19"/>
      <c r="B8" s="19"/>
      <c r="C8" s="20"/>
      <c r="D8" s="21"/>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row>
    <row r="9" spans="1:73" ht="15.75" customHeight="1" x14ac:dyDescent="0.25">
      <c r="A9" s="23"/>
      <c r="B9" s="376" t="s">
        <v>49</v>
      </c>
      <c r="C9" s="377"/>
      <c r="D9" s="377"/>
      <c r="E9" s="377"/>
      <c r="F9" s="377"/>
      <c r="G9" s="377"/>
      <c r="H9" s="378"/>
      <c r="I9" s="416" t="s">
        <v>43</v>
      </c>
      <c r="J9" s="417"/>
      <c r="K9" s="416" t="s">
        <v>45</v>
      </c>
      <c r="L9" s="420"/>
      <c r="M9" s="364" t="s">
        <v>46</v>
      </c>
      <c r="N9" s="423" t="s">
        <v>48</v>
      </c>
      <c r="O9" s="424"/>
      <c r="P9" s="424"/>
      <c r="Q9" s="420"/>
      <c r="R9" s="425">
        <f>'INPUT DATA'!F27</f>
        <v>0</v>
      </c>
      <c r="S9" s="424"/>
      <c r="T9" s="424"/>
      <c r="U9" s="424"/>
      <c r="V9" s="424"/>
      <c r="W9" s="424"/>
      <c r="X9" s="424"/>
      <c r="Y9" s="424"/>
      <c r="Z9" s="424"/>
      <c r="AA9" s="424"/>
      <c r="AB9" s="424"/>
      <c r="AC9" s="424"/>
      <c r="AD9" s="417"/>
      <c r="AE9" s="430" t="s">
        <v>50</v>
      </c>
      <c r="AF9" s="424"/>
      <c r="AG9" s="420"/>
      <c r="AH9" s="425">
        <f>'INPUT DATA'!F26</f>
        <v>0</v>
      </c>
      <c r="AI9" s="424"/>
      <c r="AJ9" s="424"/>
      <c r="AK9" s="424"/>
      <c r="AL9" s="424"/>
      <c r="AM9" s="424"/>
      <c r="AN9" s="424"/>
      <c r="AO9" s="424"/>
      <c r="AP9" s="424"/>
      <c r="AQ9" s="424"/>
      <c r="AR9" s="424"/>
      <c r="AS9" s="424"/>
      <c r="AT9" s="424"/>
      <c r="AU9" s="424"/>
      <c r="AV9" s="424"/>
      <c r="AW9" s="424"/>
      <c r="AX9" s="424"/>
      <c r="AY9" s="424"/>
      <c r="AZ9" s="424"/>
      <c r="BA9" s="424"/>
      <c r="BB9" s="424"/>
      <c r="BC9" s="424"/>
      <c r="BD9" s="424"/>
      <c r="BE9" s="424"/>
      <c r="BF9" s="424"/>
      <c r="BG9" s="424"/>
      <c r="BH9" s="424"/>
      <c r="BI9" s="424"/>
      <c r="BJ9" s="424"/>
      <c r="BK9" s="424"/>
      <c r="BL9" s="424"/>
      <c r="BM9" s="424"/>
      <c r="BN9" s="424"/>
      <c r="BO9" s="424"/>
      <c r="BP9" s="424"/>
      <c r="BQ9" s="424"/>
      <c r="BR9" s="424"/>
      <c r="BS9" s="424"/>
      <c r="BT9" s="424"/>
      <c r="BU9" s="417"/>
    </row>
    <row r="10" spans="1:73" ht="15.75" customHeight="1" thickBot="1" x14ac:dyDescent="0.3">
      <c r="A10" s="23"/>
      <c r="B10" s="379"/>
      <c r="C10" s="380"/>
      <c r="D10" s="380"/>
      <c r="E10" s="380"/>
      <c r="F10" s="380"/>
      <c r="G10" s="380"/>
      <c r="H10" s="381"/>
      <c r="I10" s="418"/>
      <c r="J10" s="399"/>
      <c r="K10" s="418"/>
      <c r="L10" s="421"/>
      <c r="M10" s="365"/>
      <c r="N10" s="445" t="s">
        <v>52</v>
      </c>
      <c r="O10" s="432"/>
      <c r="P10" s="432"/>
      <c r="Q10" s="433"/>
      <c r="R10" s="435">
        <f>'INPUT DATA'!F28</f>
        <v>0</v>
      </c>
      <c r="S10" s="386"/>
      <c r="T10" s="386"/>
      <c r="U10" s="386"/>
      <c r="V10" s="386"/>
      <c r="W10" s="386"/>
      <c r="X10" s="386"/>
      <c r="Y10" s="386"/>
      <c r="Z10" s="386"/>
      <c r="AA10" s="386"/>
      <c r="AB10" s="386"/>
      <c r="AC10" s="386"/>
      <c r="AD10" s="387"/>
      <c r="AE10" s="431"/>
      <c r="AF10" s="432"/>
      <c r="AG10" s="433"/>
      <c r="AH10" s="419"/>
      <c r="AI10" s="434"/>
      <c r="AJ10" s="434"/>
      <c r="AK10" s="434"/>
      <c r="AL10" s="434"/>
      <c r="AM10" s="434"/>
      <c r="AN10" s="434"/>
      <c r="AO10" s="434"/>
      <c r="AP10" s="434"/>
      <c r="AQ10" s="434"/>
      <c r="AR10" s="434"/>
      <c r="AS10" s="434"/>
      <c r="AT10" s="434"/>
      <c r="AU10" s="434"/>
      <c r="AV10" s="434"/>
      <c r="AW10" s="434"/>
      <c r="AX10" s="434"/>
      <c r="AY10" s="434"/>
      <c r="AZ10" s="434"/>
      <c r="BA10" s="434"/>
      <c r="BB10" s="434"/>
      <c r="BC10" s="434"/>
      <c r="BD10" s="434"/>
      <c r="BE10" s="434"/>
      <c r="BF10" s="434"/>
      <c r="BG10" s="434"/>
      <c r="BH10" s="434"/>
      <c r="BI10" s="434"/>
      <c r="BJ10" s="434"/>
      <c r="BK10" s="434"/>
      <c r="BL10" s="434"/>
      <c r="BM10" s="434"/>
      <c r="BN10" s="434"/>
      <c r="BO10" s="434"/>
      <c r="BP10" s="434"/>
      <c r="BQ10" s="434"/>
      <c r="BR10" s="434"/>
      <c r="BS10" s="434"/>
      <c r="BT10" s="434"/>
      <c r="BU10" s="389"/>
    </row>
    <row r="11" spans="1:73" ht="34.5" customHeight="1" thickBot="1" x14ac:dyDescent="0.3">
      <c r="A11" s="19"/>
      <c r="B11" s="382"/>
      <c r="C11" s="383"/>
      <c r="D11" s="383"/>
      <c r="E11" s="383"/>
      <c r="F11" s="383"/>
      <c r="G11" s="383"/>
      <c r="H11" s="384"/>
      <c r="I11" s="419"/>
      <c r="J11" s="389"/>
      <c r="K11" s="419"/>
      <c r="L11" s="422"/>
      <c r="M11" s="365"/>
      <c r="N11" s="446" t="s">
        <v>54</v>
      </c>
      <c r="O11" s="427"/>
      <c r="P11" s="427"/>
      <c r="Q11" s="427"/>
      <c r="R11" s="429"/>
      <c r="S11" s="411" t="s">
        <v>55</v>
      </c>
      <c r="T11" s="412"/>
      <c r="U11" s="412"/>
      <c r="V11" s="412"/>
      <c r="W11" s="412"/>
      <c r="X11" s="412"/>
      <c r="Y11" s="412"/>
      <c r="Z11" s="413" t="s">
        <v>56</v>
      </c>
      <c r="AA11" s="414"/>
      <c r="AB11" s="414"/>
      <c r="AC11" s="414"/>
      <c r="AD11" s="414"/>
      <c r="AE11" s="414"/>
      <c r="AF11" s="414"/>
      <c r="AG11" s="414"/>
      <c r="AH11" s="414"/>
      <c r="AI11" s="414"/>
      <c r="AJ11" s="414"/>
      <c r="AK11" s="414"/>
      <c r="AL11" s="414"/>
      <c r="AM11" s="414"/>
      <c r="AN11" s="414"/>
      <c r="AO11" s="414"/>
      <c r="AP11" s="414"/>
      <c r="AQ11" s="414"/>
      <c r="AR11" s="414"/>
      <c r="AS11" s="415"/>
      <c r="AT11" s="413" t="s">
        <v>57</v>
      </c>
      <c r="AU11" s="414"/>
      <c r="AV11" s="414"/>
      <c r="AW11" s="414"/>
      <c r="AX11" s="414"/>
      <c r="AY11" s="414"/>
      <c r="AZ11" s="414"/>
      <c r="BA11" s="414"/>
      <c r="BB11" s="414"/>
      <c r="BC11" s="414"/>
      <c r="BD11" s="414"/>
      <c r="BE11" s="414"/>
      <c r="BF11" s="414"/>
      <c r="BG11" s="414"/>
      <c r="BH11" s="414"/>
      <c r="BI11" s="414"/>
      <c r="BJ11" s="414"/>
      <c r="BK11" s="414"/>
      <c r="BL11" s="414"/>
      <c r="BM11" s="414"/>
      <c r="BN11" s="414"/>
      <c r="BO11" s="414"/>
      <c r="BP11" s="414"/>
      <c r="BQ11" s="414"/>
      <c r="BR11" s="414"/>
      <c r="BS11" s="414"/>
      <c r="BT11" s="414"/>
      <c r="BU11" s="414"/>
    </row>
    <row r="12" spans="1:73" ht="34.5" customHeight="1" x14ac:dyDescent="0.25">
      <c r="A12" s="19"/>
      <c r="B12" s="367" t="s">
        <v>14</v>
      </c>
      <c r="C12" s="368"/>
      <c r="D12" s="368"/>
      <c r="E12" s="369"/>
      <c r="F12" s="358" t="s">
        <v>27</v>
      </c>
      <c r="G12" s="359"/>
      <c r="H12" s="364" t="s">
        <v>42</v>
      </c>
      <c r="I12" s="364" t="s">
        <v>58</v>
      </c>
      <c r="J12" s="364" t="s">
        <v>59</v>
      </c>
      <c r="K12" s="364" t="s">
        <v>58</v>
      </c>
      <c r="L12" s="438" t="s">
        <v>59</v>
      </c>
      <c r="M12" s="365"/>
      <c r="N12" s="441">
        <v>1</v>
      </c>
      <c r="O12" s="442">
        <v>2</v>
      </c>
      <c r="P12" s="442">
        <v>3</v>
      </c>
      <c r="Q12" s="442">
        <v>4</v>
      </c>
      <c r="R12" s="442">
        <v>5</v>
      </c>
      <c r="S12" s="442">
        <v>1</v>
      </c>
      <c r="T12" s="442">
        <v>2</v>
      </c>
      <c r="U12" s="442">
        <v>3</v>
      </c>
      <c r="V12" s="442">
        <v>4</v>
      </c>
      <c r="W12" s="442">
        <v>5</v>
      </c>
      <c r="X12" s="442">
        <v>6</v>
      </c>
      <c r="Y12" s="454">
        <v>7</v>
      </c>
      <c r="Z12" s="441">
        <v>1</v>
      </c>
      <c r="AA12" s="442">
        <v>2</v>
      </c>
      <c r="AB12" s="442">
        <v>3</v>
      </c>
      <c r="AC12" s="442">
        <v>4</v>
      </c>
      <c r="AD12" s="442">
        <v>5</v>
      </c>
      <c r="AE12" s="442">
        <v>6</v>
      </c>
      <c r="AF12" s="442">
        <v>7</v>
      </c>
      <c r="AG12" s="442">
        <v>8</v>
      </c>
      <c r="AH12" s="442">
        <v>9</v>
      </c>
      <c r="AI12" s="442">
        <v>10</v>
      </c>
      <c r="AJ12" s="442">
        <v>11</v>
      </c>
      <c r="AK12" s="442">
        <v>12</v>
      </c>
      <c r="AL12" s="442">
        <v>13</v>
      </c>
      <c r="AM12" s="442">
        <v>14</v>
      </c>
      <c r="AN12" s="442">
        <v>15</v>
      </c>
      <c r="AO12" s="442">
        <v>16</v>
      </c>
      <c r="AP12" s="442">
        <v>17</v>
      </c>
      <c r="AQ12" s="442">
        <v>18</v>
      </c>
      <c r="AR12" s="442">
        <v>19</v>
      </c>
      <c r="AS12" s="453">
        <v>20</v>
      </c>
      <c r="AT12" s="447" t="s">
        <v>60</v>
      </c>
      <c r="AU12" s="396"/>
      <c r="AV12" s="396"/>
      <c r="AW12" s="396"/>
      <c r="AX12" s="448" t="s">
        <v>61</v>
      </c>
      <c r="AY12" s="396"/>
      <c r="AZ12" s="448" t="s">
        <v>62</v>
      </c>
      <c r="BA12" s="396"/>
      <c r="BB12" s="396"/>
      <c r="BC12" s="396"/>
      <c r="BD12" s="396"/>
      <c r="BE12" s="396"/>
      <c r="BF12" s="448" t="s">
        <v>63</v>
      </c>
      <c r="BG12" s="396"/>
      <c r="BH12" s="396"/>
      <c r="BI12" s="396"/>
      <c r="BJ12" s="396"/>
      <c r="BK12" s="396"/>
      <c r="BL12" s="448" t="s">
        <v>64</v>
      </c>
      <c r="BM12" s="396"/>
      <c r="BN12" s="448" t="s">
        <v>65</v>
      </c>
      <c r="BO12" s="396"/>
      <c r="BP12" s="396"/>
      <c r="BQ12" s="448" t="s">
        <v>66</v>
      </c>
      <c r="BR12" s="396"/>
      <c r="BS12" s="396"/>
      <c r="BT12" s="396"/>
      <c r="BU12" s="399"/>
    </row>
    <row r="13" spans="1:73" ht="51" customHeight="1" x14ac:dyDescent="0.25">
      <c r="A13" s="19"/>
      <c r="B13" s="370"/>
      <c r="C13" s="371"/>
      <c r="D13" s="371"/>
      <c r="E13" s="372"/>
      <c r="F13" s="360"/>
      <c r="G13" s="361"/>
      <c r="H13" s="365"/>
      <c r="I13" s="436"/>
      <c r="J13" s="436"/>
      <c r="K13" s="436"/>
      <c r="L13" s="439"/>
      <c r="M13" s="365"/>
      <c r="N13" s="418"/>
      <c r="O13" s="396"/>
      <c r="P13" s="396"/>
      <c r="Q13" s="396"/>
      <c r="R13" s="443"/>
      <c r="S13" s="443"/>
      <c r="T13" s="396"/>
      <c r="U13" s="396"/>
      <c r="V13" s="396"/>
      <c r="W13" s="396"/>
      <c r="X13" s="396"/>
      <c r="Y13" s="421"/>
      <c r="Z13" s="418"/>
      <c r="AA13" s="396"/>
      <c r="AB13" s="443"/>
      <c r="AC13" s="396"/>
      <c r="AD13" s="443"/>
      <c r="AE13" s="396"/>
      <c r="AF13" s="443"/>
      <c r="AG13" s="396"/>
      <c r="AH13" s="443"/>
      <c r="AI13" s="396"/>
      <c r="AJ13" s="443"/>
      <c r="AK13" s="396"/>
      <c r="AL13" s="443"/>
      <c r="AM13" s="396"/>
      <c r="AN13" s="443"/>
      <c r="AO13" s="396"/>
      <c r="AP13" s="443"/>
      <c r="AQ13" s="396"/>
      <c r="AR13" s="443"/>
      <c r="AS13" s="397"/>
      <c r="AT13" s="450">
        <v>1</v>
      </c>
      <c r="AU13" s="444">
        <v>2</v>
      </c>
      <c r="AV13" s="444">
        <v>3</v>
      </c>
      <c r="AW13" s="444">
        <v>4</v>
      </c>
      <c r="AX13" s="444">
        <v>5</v>
      </c>
      <c r="AY13" s="444">
        <v>6</v>
      </c>
      <c r="AZ13" s="444">
        <v>7</v>
      </c>
      <c r="BA13" s="444">
        <v>8</v>
      </c>
      <c r="BB13" s="444">
        <v>9</v>
      </c>
      <c r="BC13" s="444">
        <v>10</v>
      </c>
      <c r="BD13" s="444">
        <v>11</v>
      </c>
      <c r="BE13" s="444">
        <v>12</v>
      </c>
      <c r="BF13" s="158" t="s">
        <v>67</v>
      </c>
      <c r="BG13" s="444" t="s">
        <v>68</v>
      </c>
      <c r="BH13" s="452"/>
      <c r="BI13" s="158"/>
      <c r="BJ13" s="444" t="s">
        <v>69</v>
      </c>
      <c r="BK13" s="452"/>
      <c r="BL13" s="444">
        <v>19</v>
      </c>
      <c r="BM13" s="444">
        <v>20</v>
      </c>
      <c r="BN13" s="444">
        <v>21</v>
      </c>
      <c r="BO13" s="444">
        <v>22</v>
      </c>
      <c r="BP13" s="444">
        <v>23</v>
      </c>
      <c r="BQ13" s="444">
        <v>24</v>
      </c>
      <c r="BR13" s="444">
        <v>25</v>
      </c>
      <c r="BS13" s="444">
        <v>26</v>
      </c>
      <c r="BT13" s="444">
        <v>27</v>
      </c>
      <c r="BU13" s="449">
        <v>28</v>
      </c>
    </row>
    <row r="14" spans="1:73" ht="15.75" customHeight="1" thickBot="1" x14ac:dyDescent="0.3">
      <c r="A14" s="19"/>
      <c r="B14" s="373"/>
      <c r="C14" s="374"/>
      <c r="D14" s="374"/>
      <c r="E14" s="375"/>
      <c r="F14" s="362"/>
      <c r="G14" s="363"/>
      <c r="H14" s="366"/>
      <c r="I14" s="437"/>
      <c r="J14" s="437"/>
      <c r="K14" s="437"/>
      <c r="L14" s="440"/>
      <c r="M14" s="366"/>
      <c r="N14" s="419"/>
      <c r="O14" s="386"/>
      <c r="P14" s="386"/>
      <c r="Q14" s="386"/>
      <c r="R14" s="434"/>
      <c r="S14" s="434"/>
      <c r="T14" s="386"/>
      <c r="U14" s="386"/>
      <c r="V14" s="386"/>
      <c r="W14" s="386"/>
      <c r="X14" s="386"/>
      <c r="Y14" s="422"/>
      <c r="Z14" s="419"/>
      <c r="AA14" s="386"/>
      <c r="AB14" s="434"/>
      <c r="AC14" s="386"/>
      <c r="AD14" s="434"/>
      <c r="AE14" s="386"/>
      <c r="AF14" s="434"/>
      <c r="AG14" s="386"/>
      <c r="AH14" s="434"/>
      <c r="AI14" s="386"/>
      <c r="AJ14" s="434"/>
      <c r="AK14" s="386"/>
      <c r="AL14" s="434"/>
      <c r="AM14" s="386"/>
      <c r="AN14" s="434"/>
      <c r="AO14" s="386"/>
      <c r="AP14" s="434"/>
      <c r="AQ14" s="386"/>
      <c r="AR14" s="434"/>
      <c r="AS14" s="387"/>
      <c r="AT14" s="451"/>
      <c r="AU14" s="434"/>
      <c r="AV14" s="434"/>
      <c r="AW14" s="434"/>
      <c r="AX14" s="434"/>
      <c r="AY14" s="434"/>
      <c r="AZ14" s="434"/>
      <c r="BA14" s="434"/>
      <c r="BB14" s="434"/>
      <c r="BC14" s="434"/>
      <c r="BD14" s="434"/>
      <c r="BE14" s="434"/>
      <c r="BF14" s="131">
        <v>13</v>
      </c>
      <c r="BG14" s="131">
        <v>14</v>
      </c>
      <c r="BH14" s="131">
        <v>15</v>
      </c>
      <c r="BI14" s="131">
        <v>16</v>
      </c>
      <c r="BJ14" s="131">
        <v>17</v>
      </c>
      <c r="BK14" s="131">
        <v>18</v>
      </c>
      <c r="BL14" s="434"/>
      <c r="BM14" s="434"/>
      <c r="BN14" s="434"/>
      <c r="BO14" s="434"/>
      <c r="BP14" s="434"/>
      <c r="BQ14" s="434"/>
      <c r="BR14" s="434"/>
      <c r="BS14" s="434"/>
      <c r="BT14" s="434"/>
      <c r="BU14" s="389"/>
    </row>
    <row r="15" spans="1:73" ht="15.75" customHeight="1" thickBot="1" x14ac:dyDescent="0.3">
      <c r="A15" s="18"/>
      <c r="B15" s="426" t="s">
        <v>26</v>
      </c>
      <c r="C15" s="427"/>
      <c r="D15" s="427"/>
      <c r="E15" s="427"/>
      <c r="F15" s="427"/>
      <c r="G15" s="427"/>
      <c r="H15" s="427"/>
      <c r="I15" s="427"/>
      <c r="J15" s="427"/>
      <c r="K15" s="427"/>
      <c r="L15" s="427"/>
      <c r="M15" s="427"/>
      <c r="N15" s="427"/>
      <c r="O15" s="427"/>
      <c r="P15" s="427"/>
      <c r="Q15" s="427"/>
      <c r="R15" s="427"/>
      <c r="S15" s="427"/>
      <c r="T15" s="427"/>
      <c r="U15" s="427"/>
      <c r="V15" s="427"/>
      <c r="W15" s="427"/>
      <c r="X15" s="427"/>
      <c r="Y15" s="427"/>
      <c r="Z15" s="428"/>
      <c r="AA15" s="428"/>
      <c r="AB15" s="428"/>
      <c r="AC15" s="428"/>
      <c r="AD15" s="428"/>
      <c r="AE15" s="428"/>
      <c r="AF15" s="428"/>
      <c r="AG15" s="428"/>
      <c r="AH15" s="428"/>
      <c r="AI15" s="428"/>
      <c r="AJ15" s="428"/>
      <c r="AK15" s="428"/>
      <c r="AL15" s="428"/>
      <c r="AM15" s="428"/>
      <c r="AN15" s="428"/>
      <c r="AO15" s="428"/>
      <c r="AP15" s="428"/>
      <c r="AQ15" s="428"/>
      <c r="AR15" s="428"/>
      <c r="AS15" s="428"/>
      <c r="AT15" s="427"/>
      <c r="AU15" s="427"/>
      <c r="AV15" s="427"/>
      <c r="AW15" s="427"/>
      <c r="AX15" s="427"/>
      <c r="AY15" s="427"/>
      <c r="AZ15" s="427"/>
      <c r="BA15" s="427"/>
      <c r="BB15" s="427"/>
      <c r="BC15" s="427"/>
      <c r="BD15" s="427"/>
      <c r="BE15" s="427"/>
      <c r="BF15" s="427"/>
      <c r="BG15" s="427"/>
      <c r="BH15" s="427"/>
      <c r="BI15" s="427"/>
      <c r="BJ15" s="427"/>
      <c r="BK15" s="427"/>
      <c r="BL15" s="427"/>
      <c r="BM15" s="427"/>
      <c r="BN15" s="427"/>
      <c r="BO15" s="427"/>
      <c r="BP15" s="427"/>
      <c r="BQ15" s="427"/>
      <c r="BR15" s="427"/>
      <c r="BS15" s="427"/>
      <c r="BT15" s="427"/>
      <c r="BU15" s="429"/>
    </row>
    <row r="16" spans="1:73" ht="15.75" customHeight="1" x14ac:dyDescent="0.25">
      <c r="A16" s="18"/>
      <c r="B16" s="159">
        <v>1</v>
      </c>
      <c r="C16" s="405" t="str">
        <f>IF('INPUT DATA'!L11="","",'INPUT DATA'!L11)</f>
        <v/>
      </c>
      <c r="D16" s="406"/>
      <c r="E16" s="407"/>
      <c r="F16" s="408" t="str">
        <f>IF('INPUT DATA'!M11="","",'INPUT DATA'!M11)</f>
        <v/>
      </c>
      <c r="G16" s="407"/>
      <c r="H16" s="160" t="str">
        <f>IF('INPUT DATA'!N11="","",'INPUT DATA'!N11)</f>
        <v/>
      </c>
      <c r="I16" s="161" t="str">
        <f>IFERROR(IF(OR(H16="",H16=0),"",DATEDIF(IF(ISNUMBER(H16),H16,DATEVALUE(H16)),DATE(VALUE(LEFT('INPUT DATA'!$F$18,4)),6,1),"Y")),"")</f>
        <v/>
      </c>
      <c r="J16" s="161" t="str">
        <f>IFERROR(IF(OR(H16="",H16=0),"",DATEDIF(IF(ISNUMBER(H16),H16,DATEVALUE(H16)),DATE(VALUE(LEFT('INPUT DATA'!$F$18,4)),6,1),"YM")),"")</f>
        <v/>
      </c>
      <c r="K16" s="161" t="str">
        <f>IFERROR(IF(OR(H16="",H16=0),"",DATEDIF(IF(ISNUMBER(H16),H16,DATEVALUE(H16)),DATE(VALUE(RIGHT('INPUT DATA'!$F$18,4)),5,31),"Y")),"")</f>
        <v/>
      </c>
      <c r="L16" s="161" t="str">
        <f>IFERROR(IF(OR(H16="",H16=0),"",DATEDIF(IF(ISNUMBER(H16),H16,DATEVALUE(H16)),DATE(VALUE(RIGHT('INPUT DATA'!$F$18,4)),5,31),"YM")),"")</f>
        <v/>
      </c>
      <c r="M16" s="162" t="s">
        <v>72</v>
      </c>
      <c r="N16" s="163"/>
      <c r="O16" s="164"/>
      <c r="P16" s="164"/>
      <c r="Q16" s="164"/>
      <c r="R16" s="164"/>
      <c r="S16" s="164"/>
      <c r="T16" s="164"/>
      <c r="U16" s="164"/>
      <c r="V16" s="164"/>
      <c r="W16" s="164"/>
      <c r="X16" s="164"/>
      <c r="Y16" s="165"/>
      <c r="Z16" s="163"/>
      <c r="AA16" s="164"/>
      <c r="AB16" s="164"/>
      <c r="AC16" s="164"/>
      <c r="AD16" s="164"/>
      <c r="AE16" s="164"/>
      <c r="AF16" s="164"/>
      <c r="AG16" s="164"/>
      <c r="AH16" s="164"/>
      <c r="AI16" s="164"/>
      <c r="AJ16" s="164"/>
      <c r="AK16" s="164"/>
      <c r="AL16" s="164"/>
      <c r="AM16" s="164"/>
      <c r="AN16" s="164"/>
      <c r="AO16" s="164"/>
      <c r="AP16" s="164"/>
      <c r="AQ16" s="164"/>
      <c r="AR16" s="164"/>
      <c r="AS16" s="165"/>
      <c r="AT16" s="163"/>
      <c r="AU16" s="164"/>
      <c r="AV16" s="164"/>
      <c r="AW16" s="164"/>
      <c r="AX16" s="164"/>
      <c r="AY16" s="164"/>
      <c r="AZ16" s="164"/>
      <c r="BA16" s="164"/>
      <c r="BB16" s="164"/>
      <c r="BC16" s="164"/>
      <c r="BD16" s="164"/>
      <c r="BE16" s="164"/>
      <c r="BF16" s="164"/>
      <c r="BG16" s="164"/>
      <c r="BH16" s="164"/>
      <c r="BI16" s="164"/>
      <c r="BJ16" s="164"/>
      <c r="BK16" s="164"/>
      <c r="BL16" s="164"/>
      <c r="BM16" s="164"/>
      <c r="BN16" s="164"/>
      <c r="BO16" s="164"/>
      <c r="BP16" s="164"/>
      <c r="BQ16" s="164"/>
      <c r="BR16" s="164"/>
      <c r="BS16" s="164"/>
      <c r="BT16" s="164"/>
      <c r="BU16" s="165"/>
    </row>
    <row r="17" spans="1:73" ht="15.75" customHeight="1" x14ac:dyDescent="0.25">
      <c r="A17" s="18"/>
      <c r="B17" s="139">
        <v>2</v>
      </c>
      <c r="C17" s="395" t="str">
        <f>IF('INPUT DATA'!L12="","",'INPUT DATA'!L12)</f>
        <v/>
      </c>
      <c r="D17" s="396"/>
      <c r="E17" s="397"/>
      <c r="F17" s="398" t="str">
        <f>IF('INPUT DATA'!M11="","",'INPUT DATA'!M11)</f>
        <v/>
      </c>
      <c r="G17" s="399"/>
      <c r="H17" s="149" t="str">
        <f>IF('INPUT DATA'!N11="","",'INPUT DATA'!N11)</f>
        <v/>
      </c>
      <c r="I17" s="152" t="str">
        <f>IFERROR(IF(OR(H17="",H17=0),"",DATEDIF(IF(ISNUMBER(H17),H17,DATEVALUE(H17)),DATE(VALUE(LEFT('INPUT DATA'!$F$18,4)),6,1),"Y")),"")</f>
        <v/>
      </c>
      <c r="J17" s="152" t="str">
        <f>IFERROR(IF(OR(H17="",H17=0),"",DATEDIF(IF(ISNUMBER(H17),H17,DATEVALUE(H17)),DATE(VALUE(LEFT('INPUT DATA'!$F$18,4)),6,1),"YM")),"")</f>
        <v/>
      </c>
      <c r="K17" s="152" t="str">
        <f>IFERROR(IF(OR(H17="",H17=0),"",DATEDIF(IF(ISNUMBER(H17),H17,DATEVALUE(H17)),DATE(VALUE(RIGHT('INPUT DATA'!$F$18,4)),5,31),"Y")),"")</f>
        <v/>
      </c>
      <c r="L17" s="152" t="str">
        <f>IFERROR(IF(OR(H17="",H17=0),"",DATEDIF(IF(ISNUMBER(H17),H17,DATEVALUE(H17)),DATE(VALUE(RIGHT('INPUT DATA'!$F$18,4)),5,31),"YM")),"")</f>
        <v/>
      </c>
      <c r="M17" s="153" t="s">
        <v>72</v>
      </c>
      <c r="N17" s="166"/>
      <c r="O17" s="129"/>
      <c r="P17" s="129"/>
      <c r="Q17" s="129"/>
      <c r="R17" s="129"/>
      <c r="S17" s="129"/>
      <c r="T17" s="129"/>
      <c r="U17" s="129"/>
      <c r="V17" s="129"/>
      <c r="W17" s="129"/>
      <c r="X17" s="129"/>
      <c r="Y17" s="167"/>
      <c r="Z17" s="166"/>
      <c r="AA17" s="129"/>
      <c r="AB17" s="129"/>
      <c r="AC17" s="129"/>
      <c r="AD17" s="129"/>
      <c r="AE17" s="129"/>
      <c r="AF17" s="129"/>
      <c r="AG17" s="129"/>
      <c r="AH17" s="129"/>
      <c r="AI17" s="129"/>
      <c r="AJ17" s="129"/>
      <c r="AK17" s="129"/>
      <c r="AL17" s="129"/>
      <c r="AM17" s="129"/>
      <c r="AN17" s="129"/>
      <c r="AO17" s="129"/>
      <c r="AP17" s="129"/>
      <c r="AQ17" s="129"/>
      <c r="AR17" s="129"/>
      <c r="AS17" s="167"/>
      <c r="AT17" s="166"/>
      <c r="AU17" s="129"/>
      <c r="AV17" s="129"/>
      <c r="AW17" s="129"/>
      <c r="AX17" s="129"/>
      <c r="AY17" s="129"/>
      <c r="AZ17" s="129"/>
      <c r="BA17" s="129"/>
      <c r="BB17" s="129"/>
      <c r="BC17" s="129"/>
      <c r="BD17" s="129"/>
      <c r="BE17" s="129"/>
      <c r="BF17" s="129"/>
      <c r="BG17" s="129"/>
      <c r="BH17" s="129"/>
      <c r="BI17" s="129"/>
      <c r="BJ17" s="129"/>
      <c r="BK17" s="129"/>
      <c r="BL17" s="129"/>
      <c r="BM17" s="129"/>
      <c r="BN17" s="129"/>
      <c r="BO17" s="129"/>
      <c r="BP17" s="129"/>
      <c r="BQ17" s="129"/>
      <c r="BR17" s="129"/>
      <c r="BS17" s="129"/>
      <c r="BT17" s="129"/>
      <c r="BU17" s="167"/>
    </row>
    <row r="18" spans="1:73" ht="15.75" customHeight="1" x14ac:dyDescent="0.25">
      <c r="A18" s="18"/>
      <c r="B18" s="139">
        <v>3</v>
      </c>
      <c r="C18" s="395" t="str">
        <f>IF('INPUT DATA'!L13="","",'INPUT DATA'!L13)</f>
        <v/>
      </c>
      <c r="D18" s="396"/>
      <c r="E18" s="397"/>
      <c r="F18" s="398" t="str">
        <f>IF('INPUT DATA'!M12="","",'INPUT DATA'!M12)</f>
        <v/>
      </c>
      <c r="G18" s="399"/>
      <c r="H18" s="149" t="str">
        <f>IF('INPUT DATA'!N12="","",'INPUT DATA'!N12)</f>
        <v/>
      </c>
      <c r="I18" s="152" t="str">
        <f>IFERROR(IF(OR(H18="",H18=0),"",DATEDIF(IF(ISNUMBER(H18),H18,DATEVALUE(H18)),DATE(VALUE(LEFT('INPUT DATA'!$F$18,4)),6,1),"Y")),"")</f>
        <v/>
      </c>
      <c r="J18" s="152" t="str">
        <f>IFERROR(IF(OR(H18="",H18=0),"",DATEDIF(IF(ISNUMBER(H18),H18,DATEVALUE(H18)),DATE(VALUE(LEFT('INPUT DATA'!$F$18,4)),6,1),"YM")),"")</f>
        <v/>
      </c>
      <c r="K18" s="152" t="str">
        <f>IFERROR(IF(OR(H18="",H18=0),"",DATEDIF(IF(ISNUMBER(H18),H18,DATEVALUE(H18)),DATE(VALUE(RIGHT('INPUT DATA'!$F$18,4)),5,31),"Y")),"")</f>
        <v/>
      </c>
      <c r="L18" s="152" t="str">
        <f>IFERROR(IF(OR(H18="",H18=0),"",DATEDIF(IF(ISNUMBER(H18),H18,DATEVALUE(H18)),DATE(VALUE(RIGHT('INPUT DATA'!$F$18,4)),5,31),"YM")),"")</f>
        <v/>
      </c>
      <c r="M18" s="153" t="s">
        <v>72</v>
      </c>
      <c r="N18" s="168"/>
      <c r="O18" s="130"/>
      <c r="P18" s="130"/>
      <c r="Q18" s="130"/>
      <c r="R18" s="130"/>
      <c r="S18" s="130"/>
      <c r="T18" s="130"/>
      <c r="U18" s="130"/>
      <c r="V18" s="130"/>
      <c r="W18" s="130"/>
      <c r="X18" s="130"/>
      <c r="Y18" s="169"/>
      <c r="Z18" s="168"/>
      <c r="AA18" s="130"/>
      <c r="AB18" s="130"/>
      <c r="AC18" s="130"/>
      <c r="AD18" s="130"/>
      <c r="AE18" s="130"/>
      <c r="AF18" s="130"/>
      <c r="AG18" s="130"/>
      <c r="AH18" s="130"/>
      <c r="AI18" s="130"/>
      <c r="AJ18" s="130"/>
      <c r="AK18" s="130"/>
      <c r="AL18" s="130"/>
      <c r="AM18" s="130"/>
      <c r="AN18" s="130"/>
      <c r="AO18" s="130"/>
      <c r="AP18" s="130"/>
      <c r="AQ18" s="130"/>
      <c r="AR18" s="130"/>
      <c r="AS18" s="169"/>
      <c r="AT18" s="168"/>
      <c r="AU18" s="130"/>
      <c r="AV18" s="130"/>
      <c r="AW18" s="130"/>
      <c r="AX18" s="130"/>
      <c r="AY18" s="130"/>
      <c r="AZ18" s="130"/>
      <c r="BA18" s="130"/>
      <c r="BB18" s="130"/>
      <c r="BC18" s="130"/>
      <c r="BD18" s="130"/>
      <c r="BE18" s="130"/>
      <c r="BF18" s="130"/>
      <c r="BG18" s="130"/>
      <c r="BH18" s="130"/>
      <c r="BI18" s="130"/>
      <c r="BJ18" s="130"/>
      <c r="BK18" s="130"/>
      <c r="BL18" s="130"/>
      <c r="BM18" s="130"/>
      <c r="BN18" s="130"/>
      <c r="BO18" s="130"/>
      <c r="BP18" s="130"/>
      <c r="BQ18" s="130"/>
      <c r="BR18" s="130"/>
      <c r="BS18" s="130"/>
      <c r="BT18" s="130"/>
      <c r="BU18" s="169"/>
    </row>
    <row r="19" spans="1:73" ht="15.75" customHeight="1" x14ac:dyDescent="0.25">
      <c r="A19" s="18"/>
      <c r="B19" s="140">
        <v>4</v>
      </c>
      <c r="C19" s="395" t="str">
        <f>IF('INPUT DATA'!L14="","",'INPUT DATA'!L14)</f>
        <v/>
      </c>
      <c r="D19" s="396"/>
      <c r="E19" s="397"/>
      <c r="F19" s="398" t="str">
        <f>IF('INPUT DATA'!M13="","",'INPUT DATA'!M13)</f>
        <v/>
      </c>
      <c r="G19" s="399"/>
      <c r="H19" s="149" t="str">
        <f>IF('INPUT DATA'!N13="","",'INPUT DATA'!N13)</f>
        <v/>
      </c>
      <c r="I19" s="152" t="str">
        <f>IFERROR(IF(OR(H19="",H19=0),"",DATEDIF(IF(ISNUMBER(H19),H19,DATEVALUE(H19)),DATE(VALUE(LEFT('INPUT DATA'!$F$18,4)),6,1),"Y")),"")</f>
        <v/>
      </c>
      <c r="J19" s="152" t="str">
        <f>IFERROR(IF(OR(H19="",H19=0),"",DATEDIF(IF(ISNUMBER(H19),H19,DATEVALUE(H19)),DATE(VALUE(LEFT('INPUT DATA'!$F$18,4)),6,1),"YM")),"")</f>
        <v/>
      </c>
      <c r="K19" s="152" t="str">
        <f>IFERROR(IF(OR(H19="",H19=0),"",DATEDIF(IF(ISNUMBER(H19),H19,DATEVALUE(H19)),DATE(VALUE(RIGHT('INPUT DATA'!$F$18,4)),5,31),"Y")),"")</f>
        <v/>
      </c>
      <c r="L19" s="152" t="str">
        <f>IFERROR(IF(OR(H19="",H19=0),"",DATEDIF(IF(ISNUMBER(H19),H19,DATEVALUE(H19)),DATE(VALUE(RIGHT('INPUT DATA'!$F$18,4)),5,31),"YM")),"")</f>
        <v/>
      </c>
      <c r="M19" s="154" t="s">
        <v>72</v>
      </c>
      <c r="N19" s="168"/>
      <c r="O19" s="130"/>
      <c r="P19" s="130"/>
      <c r="Q19" s="130"/>
      <c r="R19" s="130"/>
      <c r="S19" s="130"/>
      <c r="T19" s="130"/>
      <c r="U19" s="130"/>
      <c r="V19" s="130"/>
      <c r="W19" s="130"/>
      <c r="X19" s="130"/>
      <c r="Y19" s="169"/>
      <c r="Z19" s="168"/>
      <c r="AA19" s="130"/>
      <c r="AB19" s="130"/>
      <c r="AC19" s="130"/>
      <c r="AD19" s="130"/>
      <c r="AE19" s="130"/>
      <c r="AF19" s="130"/>
      <c r="AG19" s="130"/>
      <c r="AH19" s="130"/>
      <c r="AI19" s="130"/>
      <c r="AJ19" s="130"/>
      <c r="AK19" s="130"/>
      <c r="AL19" s="130"/>
      <c r="AM19" s="130"/>
      <c r="AN19" s="130"/>
      <c r="AO19" s="130"/>
      <c r="AP19" s="130"/>
      <c r="AQ19" s="130"/>
      <c r="AR19" s="130"/>
      <c r="AS19" s="169"/>
      <c r="AT19" s="168"/>
      <c r="AU19" s="130"/>
      <c r="AV19" s="130"/>
      <c r="AW19" s="130"/>
      <c r="AX19" s="130"/>
      <c r="AY19" s="130"/>
      <c r="AZ19" s="130"/>
      <c r="BA19" s="130"/>
      <c r="BB19" s="130"/>
      <c r="BC19" s="130"/>
      <c r="BD19" s="130"/>
      <c r="BE19" s="130"/>
      <c r="BF19" s="130"/>
      <c r="BG19" s="130"/>
      <c r="BH19" s="130"/>
      <c r="BI19" s="130"/>
      <c r="BJ19" s="130"/>
      <c r="BK19" s="130"/>
      <c r="BL19" s="130"/>
      <c r="BM19" s="130"/>
      <c r="BN19" s="130"/>
      <c r="BO19" s="130"/>
      <c r="BP19" s="130"/>
      <c r="BQ19" s="130"/>
      <c r="BR19" s="130"/>
      <c r="BS19" s="130"/>
      <c r="BT19" s="130"/>
      <c r="BU19" s="169"/>
    </row>
    <row r="20" spans="1:73" ht="15.75" customHeight="1" x14ac:dyDescent="0.25">
      <c r="A20" s="18"/>
      <c r="B20" s="140">
        <v>5</v>
      </c>
      <c r="C20" s="395" t="str">
        <f>IF('INPUT DATA'!L15="","",'INPUT DATA'!L15)</f>
        <v/>
      </c>
      <c r="D20" s="396"/>
      <c r="E20" s="397"/>
      <c r="F20" s="398" t="str">
        <f>IF('INPUT DATA'!M14="","",'INPUT DATA'!M14)</f>
        <v/>
      </c>
      <c r="G20" s="399"/>
      <c r="H20" s="149" t="str">
        <f>IF('INPUT DATA'!N14="","",'INPUT DATA'!N14)</f>
        <v/>
      </c>
      <c r="I20" s="152" t="str">
        <f>IFERROR(IF(OR(H20="",H20=0),"",DATEDIF(IF(ISNUMBER(H20),H20,DATEVALUE(H20)),DATE(VALUE(LEFT('INPUT DATA'!$F$18,4)),6,1),"Y")),"")</f>
        <v/>
      </c>
      <c r="J20" s="152" t="str">
        <f>IFERROR(IF(OR(H20="",H20=0),"",DATEDIF(IF(ISNUMBER(H20),H20,DATEVALUE(H20)),DATE(VALUE(LEFT('INPUT DATA'!$F$18,4)),6,1),"YM")),"")</f>
        <v/>
      </c>
      <c r="K20" s="152" t="str">
        <f>IFERROR(IF(OR(H20="",H20=0),"",DATEDIF(IF(ISNUMBER(H20),H20,DATEVALUE(H20)),DATE(VALUE(RIGHT('INPUT DATA'!$F$18,4)),5,31),"Y")),"")</f>
        <v/>
      </c>
      <c r="L20" s="152" t="str">
        <f>IFERROR(IF(OR(H20="",H20=0),"",DATEDIF(IF(ISNUMBER(H20),H20,DATEVALUE(H20)),DATE(VALUE(RIGHT('INPUT DATA'!$F$18,4)),5,31),"YM")),"")</f>
        <v/>
      </c>
      <c r="M20" s="154" t="s">
        <v>72</v>
      </c>
      <c r="N20" s="168"/>
      <c r="O20" s="130"/>
      <c r="P20" s="130"/>
      <c r="Q20" s="130"/>
      <c r="R20" s="130"/>
      <c r="S20" s="130"/>
      <c r="T20" s="130"/>
      <c r="U20" s="130"/>
      <c r="V20" s="130"/>
      <c r="W20" s="130"/>
      <c r="X20" s="130"/>
      <c r="Y20" s="169"/>
      <c r="Z20" s="168"/>
      <c r="AA20" s="130"/>
      <c r="AB20" s="130"/>
      <c r="AC20" s="130"/>
      <c r="AD20" s="130"/>
      <c r="AE20" s="130"/>
      <c r="AF20" s="130"/>
      <c r="AG20" s="130"/>
      <c r="AH20" s="130"/>
      <c r="AI20" s="130"/>
      <c r="AJ20" s="130"/>
      <c r="AK20" s="130"/>
      <c r="AL20" s="130"/>
      <c r="AM20" s="130"/>
      <c r="AN20" s="130"/>
      <c r="AO20" s="130"/>
      <c r="AP20" s="130"/>
      <c r="AQ20" s="130"/>
      <c r="AR20" s="130"/>
      <c r="AS20" s="169"/>
      <c r="AT20" s="168"/>
      <c r="AU20" s="130"/>
      <c r="AV20" s="130"/>
      <c r="AW20" s="130"/>
      <c r="AX20" s="130"/>
      <c r="AY20" s="130"/>
      <c r="AZ20" s="130"/>
      <c r="BA20" s="130"/>
      <c r="BB20" s="130"/>
      <c r="BC20" s="130"/>
      <c r="BD20" s="130"/>
      <c r="BE20" s="130"/>
      <c r="BF20" s="130"/>
      <c r="BG20" s="130"/>
      <c r="BH20" s="130"/>
      <c r="BI20" s="130"/>
      <c r="BJ20" s="130"/>
      <c r="BK20" s="130"/>
      <c r="BL20" s="130"/>
      <c r="BM20" s="130"/>
      <c r="BN20" s="130"/>
      <c r="BO20" s="130"/>
      <c r="BP20" s="130"/>
      <c r="BQ20" s="130"/>
      <c r="BR20" s="130"/>
      <c r="BS20" s="130"/>
      <c r="BT20" s="130"/>
      <c r="BU20" s="169"/>
    </row>
    <row r="21" spans="1:73" ht="15.75" customHeight="1" x14ac:dyDescent="0.25">
      <c r="A21" s="18"/>
      <c r="B21" s="140">
        <v>6</v>
      </c>
      <c r="C21" s="395" t="str">
        <f>IF('INPUT DATA'!L16="","",'INPUT DATA'!L16)</f>
        <v/>
      </c>
      <c r="D21" s="396"/>
      <c r="E21" s="397"/>
      <c r="F21" s="398" t="str">
        <f>IF('INPUT DATA'!M15="","",'INPUT DATA'!M15)</f>
        <v/>
      </c>
      <c r="G21" s="399"/>
      <c r="H21" s="149" t="str">
        <f>IF('INPUT DATA'!N15="","",'INPUT DATA'!N15)</f>
        <v/>
      </c>
      <c r="I21" s="152" t="str">
        <f>IFERROR(IF(OR(H21="",H21=0),"",DATEDIF(IF(ISNUMBER(H21),H21,DATEVALUE(H21)),DATE(VALUE(LEFT('INPUT DATA'!$F$18,4)),6,1),"Y")),"")</f>
        <v/>
      </c>
      <c r="J21" s="152" t="str">
        <f>IFERROR(IF(OR(H21="",H21=0),"",DATEDIF(IF(ISNUMBER(H21),H21,DATEVALUE(H21)),DATE(VALUE(LEFT('INPUT DATA'!$F$18,4)),6,1),"YM")),"")</f>
        <v/>
      </c>
      <c r="K21" s="152" t="str">
        <f>IFERROR(IF(OR(H21="",H21=0),"",DATEDIF(IF(ISNUMBER(H21),H21,DATEVALUE(H21)),DATE(VALUE(RIGHT('INPUT DATA'!$F$18,4)),5,31),"Y")),"")</f>
        <v/>
      </c>
      <c r="L21" s="152" t="str">
        <f>IFERROR(IF(OR(H21="",H21=0),"",DATEDIF(IF(ISNUMBER(H21),H21,DATEVALUE(H21)),DATE(VALUE(RIGHT('INPUT DATA'!$F$18,4)),5,31),"YM")),"")</f>
        <v/>
      </c>
      <c r="M21" s="154" t="s">
        <v>72</v>
      </c>
      <c r="N21" s="168"/>
      <c r="O21" s="130"/>
      <c r="P21" s="130"/>
      <c r="Q21" s="130"/>
      <c r="R21" s="130"/>
      <c r="S21" s="130"/>
      <c r="T21" s="130"/>
      <c r="U21" s="130"/>
      <c r="V21" s="130"/>
      <c r="W21" s="130"/>
      <c r="X21" s="130"/>
      <c r="Y21" s="169"/>
      <c r="Z21" s="168"/>
      <c r="AA21" s="130"/>
      <c r="AB21" s="130"/>
      <c r="AC21" s="130"/>
      <c r="AD21" s="130"/>
      <c r="AE21" s="130"/>
      <c r="AF21" s="130"/>
      <c r="AG21" s="130"/>
      <c r="AH21" s="130"/>
      <c r="AI21" s="130"/>
      <c r="AJ21" s="130"/>
      <c r="AK21" s="130"/>
      <c r="AL21" s="130"/>
      <c r="AM21" s="130"/>
      <c r="AN21" s="130"/>
      <c r="AO21" s="130"/>
      <c r="AP21" s="130"/>
      <c r="AQ21" s="130"/>
      <c r="AR21" s="130"/>
      <c r="AS21" s="169"/>
      <c r="AT21" s="168"/>
      <c r="AU21" s="130"/>
      <c r="AV21" s="130"/>
      <c r="AW21" s="130"/>
      <c r="AX21" s="130"/>
      <c r="AY21" s="130"/>
      <c r="AZ21" s="130"/>
      <c r="BA21" s="130"/>
      <c r="BB21" s="130"/>
      <c r="BC21" s="130"/>
      <c r="BD21" s="130"/>
      <c r="BE21" s="130"/>
      <c r="BF21" s="130"/>
      <c r="BG21" s="130"/>
      <c r="BH21" s="130"/>
      <c r="BI21" s="130"/>
      <c r="BJ21" s="130"/>
      <c r="BK21" s="130"/>
      <c r="BL21" s="130"/>
      <c r="BM21" s="130"/>
      <c r="BN21" s="130"/>
      <c r="BO21" s="130"/>
      <c r="BP21" s="130"/>
      <c r="BQ21" s="130"/>
      <c r="BR21" s="130"/>
      <c r="BS21" s="130"/>
      <c r="BT21" s="130"/>
      <c r="BU21" s="169"/>
    </row>
    <row r="22" spans="1:73" ht="15.75" customHeight="1" x14ac:dyDescent="0.25">
      <c r="A22" s="18"/>
      <c r="B22" s="140">
        <v>7</v>
      </c>
      <c r="C22" s="395" t="str">
        <f>IF('INPUT DATA'!L17="","",'INPUT DATA'!L17)</f>
        <v/>
      </c>
      <c r="D22" s="396"/>
      <c r="E22" s="397"/>
      <c r="F22" s="398" t="str">
        <f>IF('INPUT DATA'!M16="","",'INPUT DATA'!M16)</f>
        <v/>
      </c>
      <c r="G22" s="399"/>
      <c r="H22" s="149" t="str">
        <f>IF('INPUT DATA'!N16="","",'INPUT DATA'!N16)</f>
        <v/>
      </c>
      <c r="I22" s="152" t="str">
        <f>IFERROR(IF(OR(H22="",H22=0),"",DATEDIF(IF(ISNUMBER(H22),H22,DATEVALUE(H22)),DATE(VALUE(LEFT('INPUT DATA'!$F$18,4)),6,1),"Y")),"")</f>
        <v/>
      </c>
      <c r="J22" s="152" t="str">
        <f>IFERROR(IF(OR(H22="",H22=0),"",DATEDIF(IF(ISNUMBER(H22),H22,DATEVALUE(H22)),DATE(VALUE(LEFT('INPUT DATA'!$F$18,4)),6,1),"YM")),"")</f>
        <v/>
      </c>
      <c r="K22" s="152" t="str">
        <f>IFERROR(IF(OR(H22="",H22=0),"",DATEDIF(IF(ISNUMBER(H22),H22,DATEVALUE(H22)),DATE(VALUE(RIGHT('INPUT DATA'!$F$18,4)),5,31),"Y")),"")</f>
        <v/>
      </c>
      <c r="L22" s="152" t="str">
        <f>IFERROR(IF(OR(H22="",H22=0),"",DATEDIF(IF(ISNUMBER(H22),H22,DATEVALUE(H22)),DATE(VALUE(RIGHT('INPUT DATA'!$F$18,4)),5,31),"YM")),"")</f>
        <v/>
      </c>
      <c r="M22" s="154" t="s">
        <v>72</v>
      </c>
      <c r="N22" s="168"/>
      <c r="O22" s="130"/>
      <c r="P22" s="130"/>
      <c r="Q22" s="130"/>
      <c r="R22" s="130"/>
      <c r="S22" s="130"/>
      <c r="T22" s="130"/>
      <c r="U22" s="130"/>
      <c r="V22" s="130"/>
      <c r="W22" s="130"/>
      <c r="X22" s="130"/>
      <c r="Y22" s="169"/>
      <c r="Z22" s="168"/>
      <c r="AA22" s="130"/>
      <c r="AB22" s="130"/>
      <c r="AC22" s="130"/>
      <c r="AD22" s="130"/>
      <c r="AE22" s="130"/>
      <c r="AF22" s="130"/>
      <c r="AG22" s="130"/>
      <c r="AH22" s="130"/>
      <c r="AI22" s="130"/>
      <c r="AJ22" s="130"/>
      <c r="AK22" s="130"/>
      <c r="AL22" s="130"/>
      <c r="AM22" s="130"/>
      <c r="AN22" s="130"/>
      <c r="AO22" s="130"/>
      <c r="AP22" s="130"/>
      <c r="AQ22" s="130"/>
      <c r="AR22" s="130"/>
      <c r="AS22" s="169"/>
      <c r="AT22" s="168"/>
      <c r="AU22" s="130"/>
      <c r="AV22" s="130"/>
      <c r="AW22" s="130"/>
      <c r="AX22" s="130"/>
      <c r="AY22" s="130"/>
      <c r="AZ22" s="130"/>
      <c r="BA22" s="130"/>
      <c r="BB22" s="130"/>
      <c r="BC22" s="130"/>
      <c r="BD22" s="130"/>
      <c r="BE22" s="130"/>
      <c r="BF22" s="130"/>
      <c r="BG22" s="130"/>
      <c r="BH22" s="130"/>
      <c r="BI22" s="130"/>
      <c r="BJ22" s="130"/>
      <c r="BK22" s="130"/>
      <c r="BL22" s="130"/>
      <c r="BM22" s="130"/>
      <c r="BN22" s="130"/>
      <c r="BO22" s="130"/>
      <c r="BP22" s="130"/>
      <c r="BQ22" s="130"/>
      <c r="BR22" s="130"/>
      <c r="BS22" s="130"/>
      <c r="BT22" s="130"/>
      <c r="BU22" s="169"/>
    </row>
    <row r="23" spans="1:73" ht="15.75" customHeight="1" x14ac:dyDescent="0.25">
      <c r="A23" s="18"/>
      <c r="B23" s="140">
        <v>8</v>
      </c>
      <c r="C23" s="395" t="str">
        <f>IF('INPUT DATA'!L18="","",'INPUT DATA'!L18)</f>
        <v/>
      </c>
      <c r="D23" s="396"/>
      <c r="E23" s="397"/>
      <c r="F23" s="398" t="str">
        <f>IF('INPUT DATA'!M17="","",'INPUT DATA'!M17)</f>
        <v/>
      </c>
      <c r="G23" s="399"/>
      <c r="H23" s="149" t="str">
        <f>IF('INPUT DATA'!N17="","",'INPUT DATA'!N17)</f>
        <v/>
      </c>
      <c r="I23" s="152" t="str">
        <f>IFERROR(IF(OR(H23="",H23=0),"",DATEDIF(IF(ISNUMBER(H23),H23,DATEVALUE(H23)),DATE(VALUE(LEFT('INPUT DATA'!$F$18,4)),6,1),"Y")),"")</f>
        <v/>
      </c>
      <c r="J23" s="152" t="str">
        <f>IFERROR(IF(OR(H23="",H23=0),"",DATEDIF(IF(ISNUMBER(H23),H23,DATEVALUE(H23)),DATE(VALUE(LEFT('INPUT DATA'!$F$18,4)),6,1),"YM")),"")</f>
        <v/>
      </c>
      <c r="K23" s="152" t="str">
        <f>IFERROR(IF(OR(H23="",H23=0),"",DATEDIF(IF(ISNUMBER(H23),H23,DATEVALUE(H23)),DATE(VALUE(RIGHT('INPUT DATA'!$F$18,4)),5,31),"Y")),"")</f>
        <v/>
      </c>
      <c r="L23" s="152" t="str">
        <f>IFERROR(IF(OR(H23="",H23=0),"",DATEDIF(IF(ISNUMBER(H23),H23,DATEVALUE(H23)),DATE(VALUE(RIGHT('INPUT DATA'!$F$18,4)),5,31),"YM")),"")</f>
        <v/>
      </c>
      <c r="M23" s="154" t="s">
        <v>72</v>
      </c>
      <c r="N23" s="168"/>
      <c r="O23" s="130"/>
      <c r="P23" s="130"/>
      <c r="Q23" s="130"/>
      <c r="R23" s="130"/>
      <c r="S23" s="130"/>
      <c r="T23" s="130"/>
      <c r="U23" s="130"/>
      <c r="V23" s="130"/>
      <c r="W23" s="130"/>
      <c r="X23" s="130"/>
      <c r="Y23" s="169"/>
      <c r="Z23" s="168"/>
      <c r="AA23" s="130"/>
      <c r="AB23" s="130"/>
      <c r="AC23" s="130"/>
      <c r="AD23" s="130"/>
      <c r="AE23" s="130"/>
      <c r="AF23" s="130"/>
      <c r="AG23" s="130"/>
      <c r="AH23" s="130"/>
      <c r="AI23" s="130"/>
      <c r="AJ23" s="130"/>
      <c r="AK23" s="130"/>
      <c r="AL23" s="130"/>
      <c r="AM23" s="130"/>
      <c r="AN23" s="130"/>
      <c r="AO23" s="130"/>
      <c r="AP23" s="130"/>
      <c r="AQ23" s="130"/>
      <c r="AR23" s="130"/>
      <c r="AS23" s="169"/>
      <c r="AT23" s="168"/>
      <c r="AU23" s="130"/>
      <c r="AV23" s="130"/>
      <c r="AW23" s="130"/>
      <c r="AX23" s="130"/>
      <c r="AY23" s="130"/>
      <c r="AZ23" s="130"/>
      <c r="BA23" s="130"/>
      <c r="BB23" s="130"/>
      <c r="BC23" s="130"/>
      <c r="BD23" s="130"/>
      <c r="BE23" s="130"/>
      <c r="BF23" s="130"/>
      <c r="BG23" s="130"/>
      <c r="BH23" s="130"/>
      <c r="BI23" s="130"/>
      <c r="BJ23" s="130"/>
      <c r="BK23" s="130"/>
      <c r="BL23" s="130"/>
      <c r="BM23" s="130"/>
      <c r="BN23" s="130"/>
      <c r="BO23" s="130"/>
      <c r="BP23" s="130"/>
      <c r="BQ23" s="130"/>
      <c r="BR23" s="130"/>
      <c r="BS23" s="130"/>
      <c r="BT23" s="130"/>
      <c r="BU23" s="169"/>
    </row>
    <row r="24" spans="1:73" ht="15.75" customHeight="1" x14ac:dyDescent="0.25">
      <c r="A24" s="18"/>
      <c r="B24" s="140">
        <v>9</v>
      </c>
      <c r="C24" s="395" t="str">
        <f>IF('INPUT DATA'!L19="","",'INPUT DATA'!L19)</f>
        <v/>
      </c>
      <c r="D24" s="396"/>
      <c r="E24" s="397"/>
      <c r="F24" s="398" t="str">
        <f>IF('INPUT DATA'!M18="","",'INPUT DATA'!M18)</f>
        <v/>
      </c>
      <c r="G24" s="399"/>
      <c r="H24" s="149" t="str">
        <f>IF('INPUT DATA'!N18="","",'INPUT DATA'!N18)</f>
        <v/>
      </c>
      <c r="I24" s="152" t="str">
        <f>IFERROR(IF(OR(H24="",H24=0),"",DATEDIF(IF(ISNUMBER(H24),H24,DATEVALUE(H24)),DATE(VALUE(LEFT('INPUT DATA'!$F$18,4)),6,1),"Y")),"")</f>
        <v/>
      </c>
      <c r="J24" s="152" t="str">
        <f>IFERROR(IF(OR(H24="",H24=0),"",DATEDIF(IF(ISNUMBER(H24),H24,DATEVALUE(H24)),DATE(VALUE(LEFT('INPUT DATA'!$F$18,4)),6,1),"YM")),"")</f>
        <v/>
      </c>
      <c r="K24" s="152" t="str">
        <f>IFERROR(IF(OR(H24="",H24=0),"",DATEDIF(IF(ISNUMBER(H24),H24,DATEVALUE(H24)),DATE(VALUE(RIGHT('INPUT DATA'!$F$18,4)),5,31),"Y")),"")</f>
        <v/>
      </c>
      <c r="L24" s="152" t="str">
        <f>IFERROR(IF(OR(H24="",H24=0),"",DATEDIF(IF(ISNUMBER(H24),H24,DATEVALUE(H24)),DATE(VALUE(RIGHT('INPUT DATA'!$F$18,4)),5,31),"YM")),"")</f>
        <v/>
      </c>
      <c r="M24" s="154" t="s">
        <v>72</v>
      </c>
      <c r="N24" s="168"/>
      <c r="O24" s="130"/>
      <c r="P24" s="130"/>
      <c r="Q24" s="130"/>
      <c r="R24" s="130"/>
      <c r="S24" s="130"/>
      <c r="T24" s="130"/>
      <c r="U24" s="130"/>
      <c r="V24" s="130"/>
      <c r="W24" s="130"/>
      <c r="X24" s="130"/>
      <c r="Y24" s="169"/>
      <c r="Z24" s="168"/>
      <c r="AA24" s="130"/>
      <c r="AB24" s="130"/>
      <c r="AC24" s="130"/>
      <c r="AD24" s="130"/>
      <c r="AE24" s="130"/>
      <c r="AF24" s="130"/>
      <c r="AG24" s="130"/>
      <c r="AH24" s="130"/>
      <c r="AI24" s="130"/>
      <c r="AJ24" s="130"/>
      <c r="AK24" s="130"/>
      <c r="AL24" s="130"/>
      <c r="AM24" s="130"/>
      <c r="AN24" s="130"/>
      <c r="AO24" s="130"/>
      <c r="AP24" s="130"/>
      <c r="AQ24" s="130"/>
      <c r="AR24" s="130"/>
      <c r="AS24" s="169"/>
      <c r="AT24" s="168"/>
      <c r="AU24" s="130"/>
      <c r="AV24" s="130"/>
      <c r="AW24" s="130"/>
      <c r="AX24" s="130"/>
      <c r="AY24" s="130"/>
      <c r="AZ24" s="130"/>
      <c r="BA24" s="130"/>
      <c r="BB24" s="130"/>
      <c r="BC24" s="130"/>
      <c r="BD24" s="130"/>
      <c r="BE24" s="130"/>
      <c r="BF24" s="130"/>
      <c r="BG24" s="130"/>
      <c r="BH24" s="130"/>
      <c r="BI24" s="130"/>
      <c r="BJ24" s="130"/>
      <c r="BK24" s="130"/>
      <c r="BL24" s="130"/>
      <c r="BM24" s="130"/>
      <c r="BN24" s="130"/>
      <c r="BO24" s="130"/>
      <c r="BP24" s="130"/>
      <c r="BQ24" s="130"/>
      <c r="BR24" s="130"/>
      <c r="BS24" s="130"/>
      <c r="BT24" s="130"/>
      <c r="BU24" s="169"/>
    </row>
    <row r="25" spans="1:73" ht="15.75" customHeight="1" x14ac:dyDescent="0.25">
      <c r="A25" s="18"/>
      <c r="B25" s="140">
        <v>10</v>
      </c>
      <c r="C25" s="395" t="str">
        <f>IF('INPUT DATA'!L20="","",'INPUT DATA'!L20)</f>
        <v/>
      </c>
      <c r="D25" s="396"/>
      <c r="E25" s="397"/>
      <c r="F25" s="398" t="str">
        <f>IF('INPUT DATA'!M19="","",'INPUT DATA'!M19)</f>
        <v/>
      </c>
      <c r="G25" s="399"/>
      <c r="H25" s="149" t="str">
        <f>IF('INPUT DATA'!N19="","",'INPUT DATA'!N19)</f>
        <v/>
      </c>
      <c r="I25" s="152" t="str">
        <f>IFERROR(IF(OR(H25="",H25=0),"",DATEDIF(IF(ISNUMBER(H25),H25,DATEVALUE(H25)),DATE(VALUE(LEFT('INPUT DATA'!$F$18,4)),6,1),"Y")),"")</f>
        <v/>
      </c>
      <c r="J25" s="152" t="str">
        <f>IFERROR(IF(OR(H25="",H25=0),"",DATEDIF(IF(ISNUMBER(H25),H25,DATEVALUE(H25)),DATE(VALUE(LEFT('INPUT DATA'!$F$18,4)),6,1),"YM")),"")</f>
        <v/>
      </c>
      <c r="K25" s="152" t="str">
        <f>IFERROR(IF(OR(H25="",H25=0),"",DATEDIF(IF(ISNUMBER(H25),H25,DATEVALUE(H25)),DATE(VALUE(RIGHT('INPUT DATA'!$F$18,4)),5,31),"Y")),"")</f>
        <v/>
      </c>
      <c r="L25" s="152" t="str">
        <f>IFERROR(IF(OR(H25="",H25=0),"",DATEDIF(IF(ISNUMBER(H25),H25,DATEVALUE(H25)),DATE(VALUE(RIGHT('INPUT DATA'!$F$18,4)),5,31),"YM")),"")</f>
        <v/>
      </c>
      <c r="M25" s="154" t="s">
        <v>72</v>
      </c>
      <c r="N25" s="168"/>
      <c r="O25" s="130"/>
      <c r="P25" s="130"/>
      <c r="Q25" s="130"/>
      <c r="R25" s="130"/>
      <c r="S25" s="130"/>
      <c r="T25" s="130"/>
      <c r="U25" s="130"/>
      <c r="V25" s="130"/>
      <c r="W25" s="130"/>
      <c r="X25" s="130"/>
      <c r="Y25" s="169"/>
      <c r="Z25" s="168"/>
      <c r="AA25" s="130"/>
      <c r="AB25" s="130"/>
      <c r="AC25" s="130"/>
      <c r="AD25" s="130"/>
      <c r="AE25" s="130"/>
      <c r="AF25" s="130"/>
      <c r="AG25" s="130"/>
      <c r="AH25" s="130"/>
      <c r="AI25" s="130"/>
      <c r="AJ25" s="130"/>
      <c r="AK25" s="130"/>
      <c r="AL25" s="130"/>
      <c r="AM25" s="130"/>
      <c r="AN25" s="130"/>
      <c r="AO25" s="130"/>
      <c r="AP25" s="130"/>
      <c r="AQ25" s="130"/>
      <c r="AR25" s="130"/>
      <c r="AS25" s="169"/>
      <c r="AT25" s="168"/>
      <c r="AU25" s="130"/>
      <c r="AV25" s="130"/>
      <c r="AW25" s="130"/>
      <c r="AX25" s="130"/>
      <c r="AY25" s="130"/>
      <c r="AZ25" s="130"/>
      <c r="BA25" s="130"/>
      <c r="BB25" s="130"/>
      <c r="BC25" s="130"/>
      <c r="BD25" s="130"/>
      <c r="BE25" s="130"/>
      <c r="BF25" s="130"/>
      <c r="BG25" s="130"/>
      <c r="BH25" s="130"/>
      <c r="BI25" s="130"/>
      <c r="BJ25" s="130"/>
      <c r="BK25" s="130"/>
      <c r="BL25" s="130"/>
      <c r="BM25" s="130"/>
      <c r="BN25" s="130"/>
      <c r="BO25" s="130"/>
      <c r="BP25" s="130"/>
      <c r="BQ25" s="130"/>
      <c r="BR25" s="130"/>
      <c r="BS25" s="130"/>
      <c r="BT25" s="130"/>
      <c r="BU25" s="169"/>
    </row>
    <row r="26" spans="1:73" ht="15.75" customHeight="1" x14ac:dyDescent="0.25">
      <c r="A26" s="18"/>
      <c r="B26" s="140">
        <v>11</v>
      </c>
      <c r="C26" s="395" t="str">
        <f>IF('INPUT DATA'!L21="","",'INPUT DATA'!L21)</f>
        <v/>
      </c>
      <c r="D26" s="396"/>
      <c r="E26" s="397"/>
      <c r="F26" s="398" t="str">
        <f>IF('INPUT DATA'!M20="","",'INPUT DATA'!M20)</f>
        <v/>
      </c>
      <c r="G26" s="399"/>
      <c r="H26" s="149" t="str">
        <f>IF('INPUT DATA'!N20="","",'INPUT DATA'!N20)</f>
        <v/>
      </c>
      <c r="I26" s="152" t="str">
        <f>IFERROR(IF(OR(H26="",H26=0),"",DATEDIF(IF(ISNUMBER(H26),H26,DATEVALUE(H26)),DATE(VALUE(LEFT('INPUT DATA'!$F$18,4)),6,1),"Y")),"")</f>
        <v/>
      </c>
      <c r="J26" s="152" t="str">
        <f>IFERROR(IF(OR(H26="",H26=0),"",DATEDIF(IF(ISNUMBER(H26),H26,DATEVALUE(H26)),DATE(VALUE(LEFT('INPUT DATA'!$F$18,4)),6,1),"YM")),"")</f>
        <v/>
      </c>
      <c r="K26" s="152" t="str">
        <f>IFERROR(IF(OR(H26="",H26=0),"",DATEDIF(IF(ISNUMBER(H26),H26,DATEVALUE(H26)),DATE(VALUE(RIGHT('INPUT DATA'!$F$18,4)),5,31),"Y")),"")</f>
        <v/>
      </c>
      <c r="L26" s="152" t="str">
        <f>IFERROR(IF(OR(H26="",H26=0),"",DATEDIF(IF(ISNUMBER(H26),H26,DATEVALUE(H26)),DATE(VALUE(RIGHT('INPUT DATA'!$F$18,4)),5,31),"YM")),"")</f>
        <v/>
      </c>
      <c r="M26" s="154" t="s">
        <v>72</v>
      </c>
      <c r="N26" s="168"/>
      <c r="O26" s="130"/>
      <c r="P26" s="130"/>
      <c r="Q26" s="130"/>
      <c r="R26" s="130"/>
      <c r="S26" s="130"/>
      <c r="T26" s="130"/>
      <c r="U26" s="130"/>
      <c r="V26" s="130"/>
      <c r="W26" s="130"/>
      <c r="X26" s="130"/>
      <c r="Y26" s="169"/>
      <c r="Z26" s="168"/>
      <c r="AA26" s="130"/>
      <c r="AB26" s="130"/>
      <c r="AC26" s="130"/>
      <c r="AD26" s="130"/>
      <c r="AE26" s="130"/>
      <c r="AF26" s="130"/>
      <c r="AG26" s="130"/>
      <c r="AH26" s="130"/>
      <c r="AI26" s="130"/>
      <c r="AJ26" s="130"/>
      <c r="AK26" s="130"/>
      <c r="AL26" s="130"/>
      <c r="AM26" s="130"/>
      <c r="AN26" s="130"/>
      <c r="AO26" s="130"/>
      <c r="AP26" s="130"/>
      <c r="AQ26" s="130"/>
      <c r="AR26" s="130"/>
      <c r="AS26" s="169"/>
      <c r="AT26" s="168"/>
      <c r="AU26" s="130"/>
      <c r="AV26" s="130"/>
      <c r="AW26" s="130"/>
      <c r="AX26" s="130"/>
      <c r="AY26" s="130"/>
      <c r="AZ26" s="130"/>
      <c r="BA26" s="130"/>
      <c r="BB26" s="130"/>
      <c r="BC26" s="130"/>
      <c r="BD26" s="130"/>
      <c r="BE26" s="130"/>
      <c r="BF26" s="130"/>
      <c r="BG26" s="130"/>
      <c r="BH26" s="130"/>
      <c r="BI26" s="130"/>
      <c r="BJ26" s="130"/>
      <c r="BK26" s="130"/>
      <c r="BL26" s="130"/>
      <c r="BM26" s="130"/>
      <c r="BN26" s="130"/>
      <c r="BO26" s="130"/>
      <c r="BP26" s="130"/>
      <c r="BQ26" s="130"/>
      <c r="BR26" s="130"/>
      <c r="BS26" s="130"/>
      <c r="BT26" s="130"/>
      <c r="BU26" s="169"/>
    </row>
    <row r="27" spans="1:73" ht="15.75" customHeight="1" x14ac:dyDescent="0.25">
      <c r="A27" s="18"/>
      <c r="B27" s="141">
        <v>12</v>
      </c>
      <c r="C27" s="395" t="str">
        <f>IF('INPUT DATA'!L22="","",'INPUT DATA'!L22)</f>
        <v/>
      </c>
      <c r="D27" s="396"/>
      <c r="E27" s="397"/>
      <c r="F27" s="398" t="str">
        <f>IF('INPUT DATA'!M21="","",'INPUT DATA'!M21)</f>
        <v/>
      </c>
      <c r="G27" s="399"/>
      <c r="H27" s="149" t="str">
        <f>IF('INPUT DATA'!N21="","",'INPUT DATA'!N21)</f>
        <v/>
      </c>
      <c r="I27" s="155" t="str">
        <f>IFERROR(IF(OR(H27="",H27=0),"",DATEDIF(IF(ISNUMBER(H27),H27,DATEVALUE(H27)),DATE(VALUE(LEFT('INPUT DATA'!$F$18,4)),6,1),"Y")),"")</f>
        <v/>
      </c>
      <c r="J27" s="155" t="str">
        <f>IFERROR(IF(OR(H27="",H27=0),"",DATEDIF(IF(ISNUMBER(H27),H27,DATEVALUE(H27)),DATE(VALUE(LEFT('INPUT DATA'!$F$18,4)),6,1),"YM")),"")</f>
        <v/>
      </c>
      <c r="K27" s="155" t="str">
        <f>IFERROR(IF(OR(H27="",H27=0),"",DATEDIF(IF(ISNUMBER(H27),H27,DATEVALUE(H27)),DATE(VALUE(RIGHT('INPUT DATA'!$F$18,4)),5,31),"Y")),"")</f>
        <v/>
      </c>
      <c r="L27" s="155" t="str">
        <f>IFERROR(IF(OR(H27="",H27=0),"",DATEDIF(IF(ISNUMBER(H27),H27,DATEVALUE(H27)),DATE(VALUE(RIGHT('INPUT DATA'!$F$18,4)),5,31),"YM")),"")</f>
        <v/>
      </c>
      <c r="M27" s="154" t="s">
        <v>72</v>
      </c>
      <c r="N27" s="168"/>
      <c r="O27" s="130"/>
      <c r="P27" s="130"/>
      <c r="Q27" s="130"/>
      <c r="R27" s="130"/>
      <c r="S27" s="130"/>
      <c r="T27" s="130"/>
      <c r="U27" s="130"/>
      <c r="V27" s="130"/>
      <c r="W27" s="130"/>
      <c r="X27" s="130"/>
      <c r="Y27" s="169"/>
      <c r="Z27" s="168"/>
      <c r="AA27" s="130"/>
      <c r="AB27" s="130"/>
      <c r="AC27" s="130"/>
      <c r="AD27" s="130"/>
      <c r="AE27" s="130"/>
      <c r="AF27" s="130"/>
      <c r="AG27" s="130"/>
      <c r="AH27" s="130"/>
      <c r="AI27" s="130"/>
      <c r="AJ27" s="130"/>
      <c r="AK27" s="130"/>
      <c r="AL27" s="130"/>
      <c r="AM27" s="130"/>
      <c r="AN27" s="130"/>
      <c r="AO27" s="130"/>
      <c r="AP27" s="130"/>
      <c r="AQ27" s="130"/>
      <c r="AR27" s="130"/>
      <c r="AS27" s="169"/>
      <c r="AT27" s="168"/>
      <c r="AU27" s="130"/>
      <c r="AV27" s="130"/>
      <c r="AW27" s="130"/>
      <c r="AX27" s="130"/>
      <c r="AY27" s="130"/>
      <c r="AZ27" s="130"/>
      <c r="BA27" s="130"/>
      <c r="BB27" s="130"/>
      <c r="BC27" s="130"/>
      <c r="BD27" s="130"/>
      <c r="BE27" s="130"/>
      <c r="BF27" s="130"/>
      <c r="BG27" s="130"/>
      <c r="BH27" s="130"/>
      <c r="BI27" s="130"/>
      <c r="BJ27" s="130"/>
      <c r="BK27" s="130"/>
      <c r="BL27" s="130"/>
      <c r="BM27" s="130"/>
      <c r="BN27" s="130"/>
      <c r="BO27" s="130"/>
      <c r="BP27" s="130"/>
      <c r="BQ27" s="130"/>
      <c r="BR27" s="130"/>
      <c r="BS27" s="130"/>
      <c r="BT27" s="130"/>
      <c r="BU27" s="169"/>
    </row>
    <row r="28" spans="1:73" ht="15.75" customHeight="1" x14ac:dyDescent="0.25">
      <c r="A28" s="18"/>
      <c r="B28" s="140">
        <v>13</v>
      </c>
      <c r="C28" s="395" t="str">
        <f>IF('INPUT DATA'!L23="","",'INPUT DATA'!L23)</f>
        <v/>
      </c>
      <c r="D28" s="396"/>
      <c r="E28" s="397"/>
      <c r="F28" s="398" t="str">
        <f>IF('INPUT DATA'!M22="","",'INPUT DATA'!M22)</f>
        <v/>
      </c>
      <c r="G28" s="399"/>
      <c r="H28" s="149" t="str">
        <f>IF('INPUT DATA'!N22="","",'INPUT DATA'!N22)</f>
        <v/>
      </c>
      <c r="I28" s="152" t="str">
        <f>IFERROR(IF(OR(H28="",H28=0),"",DATEDIF(IF(ISNUMBER(H28),H28,DATEVALUE(H28)),DATE(VALUE(LEFT('INPUT DATA'!$F$18,4)),6,1),"Y")),"")</f>
        <v/>
      </c>
      <c r="J28" s="152" t="str">
        <f>IFERROR(IF(OR(H28="",H28=0),"",DATEDIF(IF(ISNUMBER(H28),H28,DATEVALUE(H28)),DATE(VALUE(LEFT('INPUT DATA'!$F$18,4)),6,1),"YM")),"")</f>
        <v/>
      </c>
      <c r="K28" s="152" t="str">
        <f>IFERROR(IF(OR(H28="",H28=0),"",DATEDIF(IF(ISNUMBER(H28),H28,DATEVALUE(H28)),DATE(VALUE(RIGHT('INPUT DATA'!$F$18,4)),5,31),"Y")),"")</f>
        <v/>
      </c>
      <c r="L28" s="152" t="str">
        <f>IFERROR(IF(OR(H28="",H28=0),"",DATEDIF(IF(ISNUMBER(H28),H28,DATEVALUE(H28)),DATE(VALUE(RIGHT('INPUT DATA'!$F$18,4)),5,31),"YM")),"")</f>
        <v/>
      </c>
      <c r="M28" s="154" t="s">
        <v>72</v>
      </c>
      <c r="N28" s="168"/>
      <c r="O28" s="130"/>
      <c r="P28" s="130"/>
      <c r="Q28" s="130"/>
      <c r="R28" s="130"/>
      <c r="S28" s="130"/>
      <c r="T28" s="130"/>
      <c r="U28" s="130"/>
      <c r="V28" s="130"/>
      <c r="W28" s="130"/>
      <c r="X28" s="130"/>
      <c r="Y28" s="169"/>
      <c r="Z28" s="168"/>
      <c r="AA28" s="130"/>
      <c r="AB28" s="130"/>
      <c r="AC28" s="130"/>
      <c r="AD28" s="130"/>
      <c r="AE28" s="130"/>
      <c r="AF28" s="130"/>
      <c r="AG28" s="130"/>
      <c r="AH28" s="130"/>
      <c r="AI28" s="130"/>
      <c r="AJ28" s="130"/>
      <c r="AK28" s="130"/>
      <c r="AL28" s="130"/>
      <c r="AM28" s="130"/>
      <c r="AN28" s="130"/>
      <c r="AO28" s="130"/>
      <c r="AP28" s="130"/>
      <c r="AQ28" s="130"/>
      <c r="AR28" s="130"/>
      <c r="AS28" s="169"/>
      <c r="AT28" s="168"/>
      <c r="AU28" s="130"/>
      <c r="AV28" s="130"/>
      <c r="AW28" s="130"/>
      <c r="AX28" s="130"/>
      <c r="AY28" s="130"/>
      <c r="AZ28" s="130"/>
      <c r="BA28" s="130"/>
      <c r="BB28" s="130"/>
      <c r="BC28" s="130"/>
      <c r="BD28" s="130"/>
      <c r="BE28" s="130"/>
      <c r="BF28" s="130"/>
      <c r="BG28" s="130"/>
      <c r="BH28" s="130"/>
      <c r="BI28" s="130"/>
      <c r="BJ28" s="130"/>
      <c r="BK28" s="130"/>
      <c r="BL28" s="130"/>
      <c r="BM28" s="130"/>
      <c r="BN28" s="130"/>
      <c r="BO28" s="130"/>
      <c r="BP28" s="130"/>
      <c r="BQ28" s="130"/>
      <c r="BR28" s="130"/>
      <c r="BS28" s="130"/>
      <c r="BT28" s="130"/>
      <c r="BU28" s="169"/>
    </row>
    <row r="29" spans="1:73" ht="15.75" customHeight="1" x14ac:dyDescent="0.25">
      <c r="A29" s="18"/>
      <c r="B29" s="140">
        <v>14</v>
      </c>
      <c r="C29" s="395" t="str">
        <f>IF('INPUT DATA'!L24="","",'INPUT DATA'!L24)</f>
        <v/>
      </c>
      <c r="D29" s="396"/>
      <c r="E29" s="397"/>
      <c r="F29" s="398" t="str">
        <f>IF('INPUT DATA'!M23="","",'INPUT DATA'!M23)</f>
        <v/>
      </c>
      <c r="G29" s="399"/>
      <c r="H29" s="149" t="str">
        <f>IF('INPUT DATA'!N23="","",'INPUT DATA'!N23)</f>
        <v/>
      </c>
      <c r="I29" s="152" t="str">
        <f>IFERROR(IF(OR(H29="",H29=0),"",DATEDIF(IF(ISNUMBER(H29),H29,DATEVALUE(H29)),DATE(VALUE(LEFT('INPUT DATA'!$F$18,4)),6,1),"Y")),"")</f>
        <v/>
      </c>
      <c r="J29" s="152" t="str">
        <f>IFERROR(IF(OR(H29="",H29=0),"",DATEDIF(IF(ISNUMBER(H29),H29,DATEVALUE(H29)),DATE(VALUE(LEFT('INPUT DATA'!$F$18,4)),6,1),"YM")),"")</f>
        <v/>
      </c>
      <c r="K29" s="152" t="str">
        <f>IFERROR(IF(OR(H29="",H29=0),"",DATEDIF(IF(ISNUMBER(H29),H29,DATEVALUE(H29)),DATE(VALUE(RIGHT('INPUT DATA'!$F$18,4)),5,31),"Y")),"")</f>
        <v/>
      </c>
      <c r="L29" s="152" t="str">
        <f>IFERROR(IF(OR(H29="",H29=0),"",DATEDIF(IF(ISNUMBER(H29),H29,DATEVALUE(H29)),DATE(VALUE(RIGHT('INPUT DATA'!$F$18,4)),5,31),"YM")),"")</f>
        <v/>
      </c>
      <c r="M29" s="154" t="s">
        <v>72</v>
      </c>
      <c r="N29" s="168"/>
      <c r="O29" s="130"/>
      <c r="P29" s="130"/>
      <c r="Q29" s="130"/>
      <c r="R29" s="130"/>
      <c r="S29" s="130"/>
      <c r="T29" s="130"/>
      <c r="U29" s="130"/>
      <c r="V29" s="130"/>
      <c r="W29" s="130"/>
      <c r="X29" s="130"/>
      <c r="Y29" s="169"/>
      <c r="Z29" s="168"/>
      <c r="AA29" s="130"/>
      <c r="AB29" s="130"/>
      <c r="AC29" s="130"/>
      <c r="AD29" s="130"/>
      <c r="AE29" s="130"/>
      <c r="AF29" s="130"/>
      <c r="AG29" s="130"/>
      <c r="AH29" s="130"/>
      <c r="AI29" s="130"/>
      <c r="AJ29" s="130"/>
      <c r="AK29" s="130"/>
      <c r="AL29" s="130"/>
      <c r="AM29" s="130"/>
      <c r="AN29" s="130"/>
      <c r="AO29" s="130"/>
      <c r="AP29" s="130"/>
      <c r="AQ29" s="130"/>
      <c r="AR29" s="130"/>
      <c r="AS29" s="169"/>
      <c r="AT29" s="168"/>
      <c r="AU29" s="130"/>
      <c r="AV29" s="130"/>
      <c r="AW29" s="130"/>
      <c r="AX29" s="130"/>
      <c r="AY29" s="130"/>
      <c r="AZ29" s="130"/>
      <c r="BA29" s="130"/>
      <c r="BB29" s="130"/>
      <c r="BC29" s="130"/>
      <c r="BD29" s="130"/>
      <c r="BE29" s="130"/>
      <c r="BF29" s="130"/>
      <c r="BG29" s="130"/>
      <c r="BH29" s="130"/>
      <c r="BI29" s="130"/>
      <c r="BJ29" s="130"/>
      <c r="BK29" s="130"/>
      <c r="BL29" s="130"/>
      <c r="BM29" s="130"/>
      <c r="BN29" s="130"/>
      <c r="BO29" s="130"/>
      <c r="BP29" s="130"/>
      <c r="BQ29" s="130"/>
      <c r="BR29" s="130"/>
      <c r="BS29" s="130"/>
      <c r="BT29" s="130"/>
      <c r="BU29" s="169"/>
    </row>
    <row r="30" spans="1:73" ht="15.75" customHeight="1" x14ac:dyDescent="0.25">
      <c r="A30" s="18"/>
      <c r="B30" s="140">
        <v>15</v>
      </c>
      <c r="C30" s="395" t="str">
        <f>IF('INPUT DATA'!L25="","",'INPUT DATA'!L25)</f>
        <v/>
      </c>
      <c r="D30" s="396"/>
      <c r="E30" s="397"/>
      <c r="F30" s="398" t="str">
        <f>IF('INPUT DATA'!M24="","",'INPUT DATA'!M24)</f>
        <v/>
      </c>
      <c r="G30" s="399"/>
      <c r="H30" s="149" t="str">
        <f>IF('INPUT DATA'!N24="","",'INPUT DATA'!N24)</f>
        <v/>
      </c>
      <c r="I30" s="152" t="str">
        <f>IFERROR(IF(OR(H30="",H30=0),"",DATEDIF(IF(ISNUMBER(H30),H30,DATEVALUE(H30)),DATE(VALUE(LEFT('INPUT DATA'!$F$18,4)),6,1),"Y")),"")</f>
        <v/>
      </c>
      <c r="J30" s="152" t="str">
        <f>IFERROR(IF(OR(H30="",H30=0),"",DATEDIF(IF(ISNUMBER(H30),H30,DATEVALUE(H30)),DATE(VALUE(LEFT('INPUT DATA'!$F$18,4)),6,1),"YM")),"")</f>
        <v/>
      </c>
      <c r="K30" s="152" t="str">
        <f>IFERROR(IF(OR(H30="",H30=0),"",DATEDIF(IF(ISNUMBER(H30),H30,DATEVALUE(H30)),DATE(VALUE(RIGHT('INPUT DATA'!$F$18,4)),5,31),"Y")),"")</f>
        <v/>
      </c>
      <c r="L30" s="152" t="str">
        <f>IFERROR(IF(OR(H30="",H30=0),"",DATEDIF(IF(ISNUMBER(H30),H30,DATEVALUE(H30)),DATE(VALUE(RIGHT('INPUT DATA'!$F$18,4)),5,31),"YM")),"")</f>
        <v/>
      </c>
      <c r="M30" s="154" t="s">
        <v>72</v>
      </c>
      <c r="N30" s="168"/>
      <c r="O30" s="130"/>
      <c r="P30" s="130"/>
      <c r="Q30" s="130"/>
      <c r="R30" s="130"/>
      <c r="S30" s="130"/>
      <c r="T30" s="130"/>
      <c r="U30" s="130"/>
      <c r="V30" s="130"/>
      <c r="W30" s="130"/>
      <c r="X30" s="130"/>
      <c r="Y30" s="169"/>
      <c r="Z30" s="168"/>
      <c r="AA30" s="130"/>
      <c r="AB30" s="130"/>
      <c r="AC30" s="130"/>
      <c r="AD30" s="130"/>
      <c r="AE30" s="130"/>
      <c r="AF30" s="130"/>
      <c r="AG30" s="130"/>
      <c r="AH30" s="130"/>
      <c r="AI30" s="130"/>
      <c r="AJ30" s="130"/>
      <c r="AK30" s="130"/>
      <c r="AL30" s="130"/>
      <c r="AM30" s="130"/>
      <c r="AN30" s="130"/>
      <c r="AO30" s="130"/>
      <c r="AP30" s="130"/>
      <c r="AQ30" s="130"/>
      <c r="AR30" s="130"/>
      <c r="AS30" s="169"/>
      <c r="AT30" s="168"/>
      <c r="AU30" s="130"/>
      <c r="AV30" s="130"/>
      <c r="AW30" s="130"/>
      <c r="AX30" s="130"/>
      <c r="AY30" s="130"/>
      <c r="AZ30" s="130"/>
      <c r="BA30" s="130"/>
      <c r="BB30" s="130"/>
      <c r="BC30" s="130"/>
      <c r="BD30" s="130"/>
      <c r="BE30" s="130"/>
      <c r="BF30" s="130"/>
      <c r="BG30" s="130"/>
      <c r="BH30" s="130"/>
      <c r="BI30" s="130"/>
      <c r="BJ30" s="130"/>
      <c r="BK30" s="130"/>
      <c r="BL30" s="130"/>
      <c r="BM30" s="130"/>
      <c r="BN30" s="130"/>
      <c r="BO30" s="130"/>
      <c r="BP30" s="130"/>
      <c r="BQ30" s="130"/>
      <c r="BR30" s="130"/>
      <c r="BS30" s="130"/>
      <c r="BT30" s="130"/>
      <c r="BU30" s="169"/>
    </row>
    <row r="31" spans="1:73" ht="15.75" customHeight="1" x14ac:dyDescent="0.25">
      <c r="A31" s="18"/>
      <c r="B31" s="140">
        <v>16</v>
      </c>
      <c r="C31" s="395" t="str">
        <f>IF('INPUT DATA'!L26="","",'INPUT DATA'!L26)</f>
        <v/>
      </c>
      <c r="D31" s="396"/>
      <c r="E31" s="397"/>
      <c r="F31" s="398" t="str">
        <f>IF('INPUT DATA'!M25="","",'INPUT DATA'!M25)</f>
        <v/>
      </c>
      <c r="G31" s="399"/>
      <c r="H31" s="149" t="str">
        <f>IF('INPUT DATA'!N25="","",'INPUT DATA'!N25)</f>
        <v/>
      </c>
      <c r="I31" s="152" t="str">
        <f>IFERROR(IF(OR(H31="",H31=0),"",DATEDIF(IF(ISNUMBER(H31),H31,DATEVALUE(H31)),DATE(VALUE(LEFT('INPUT DATA'!$F$18,4)),6,1),"Y")),"")</f>
        <v/>
      </c>
      <c r="J31" s="152" t="str">
        <f>IFERROR(IF(OR(H31="",H31=0),"",DATEDIF(IF(ISNUMBER(H31),H31,DATEVALUE(H31)),DATE(VALUE(LEFT('INPUT DATA'!$F$18,4)),6,1),"YM")),"")</f>
        <v/>
      </c>
      <c r="K31" s="152" t="str">
        <f>IFERROR(IF(OR(H31="",H31=0),"",DATEDIF(IF(ISNUMBER(H31),H31,DATEVALUE(H31)),DATE(VALUE(RIGHT('INPUT DATA'!$F$18,4)),5,31),"Y")),"")</f>
        <v/>
      </c>
      <c r="L31" s="152" t="str">
        <f>IFERROR(IF(OR(H31="",H31=0),"",DATEDIF(IF(ISNUMBER(H31),H31,DATEVALUE(H31)),DATE(VALUE(RIGHT('INPUT DATA'!$F$18,4)),5,31),"YM")),"")</f>
        <v/>
      </c>
      <c r="M31" s="154" t="s">
        <v>72</v>
      </c>
      <c r="N31" s="168"/>
      <c r="O31" s="130"/>
      <c r="P31" s="130"/>
      <c r="Q31" s="130"/>
      <c r="R31" s="130"/>
      <c r="S31" s="130"/>
      <c r="T31" s="130"/>
      <c r="U31" s="130"/>
      <c r="V31" s="130"/>
      <c r="W31" s="130"/>
      <c r="X31" s="130"/>
      <c r="Y31" s="169"/>
      <c r="Z31" s="168"/>
      <c r="AA31" s="130"/>
      <c r="AB31" s="130"/>
      <c r="AC31" s="130"/>
      <c r="AD31" s="130"/>
      <c r="AE31" s="130"/>
      <c r="AF31" s="130"/>
      <c r="AG31" s="130"/>
      <c r="AH31" s="130"/>
      <c r="AI31" s="130"/>
      <c r="AJ31" s="130"/>
      <c r="AK31" s="130"/>
      <c r="AL31" s="130"/>
      <c r="AM31" s="130"/>
      <c r="AN31" s="130"/>
      <c r="AO31" s="130"/>
      <c r="AP31" s="130"/>
      <c r="AQ31" s="130"/>
      <c r="AR31" s="130"/>
      <c r="AS31" s="169"/>
      <c r="AT31" s="168"/>
      <c r="AU31" s="130"/>
      <c r="AV31" s="130"/>
      <c r="AW31" s="130"/>
      <c r="AX31" s="130"/>
      <c r="AY31" s="130"/>
      <c r="AZ31" s="130"/>
      <c r="BA31" s="130"/>
      <c r="BB31" s="130"/>
      <c r="BC31" s="130"/>
      <c r="BD31" s="130"/>
      <c r="BE31" s="130"/>
      <c r="BF31" s="130"/>
      <c r="BG31" s="130"/>
      <c r="BH31" s="130"/>
      <c r="BI31" s="130"/>
      <c r="BJ31" s="130"/>
      <c r="BK31" s="130"/>
      <c r="BL31" s="130"/>
      <c r="BM31" s="130"/>
      <c r="BN31" s="130"/>
      <c r="BO31" s="130"/>
      <c r="BP31" s="130"/>
      <c r="BQ31" s="130"/>
      <c r="BR31" s="130"/>
      <c r="BS31" s="130"/>
      <c r="BT31" s="130"/>
      <c r="BU31" s="169"/>
    </row>
    <row r="32" spans="1:73" ht="15.75" customHeight="1" x14ac:dyDescent="0.25">
      <c r="A32" s="18"/>
      <c r="B32" s="140">
        <v>17</v>
      </c>
      <c r="C32" s="395" t="str">
        <f>IF('INPUT DATA'!L27="","",'INPUT DATA'!L27)</f>
        <v/>
      </c>
      <c r="D32" s="396"/>
      <c r="E32" s="397"/>
      <c r="F32" s="398" t="str">
        <f>IF('INPUT DATA'!M26="","",'INPUT DATA'!M26)</f>
        <v/>
      </c>
      <c r="G32" s="399"/>
      <c r="H32" s="149" t="str">
        <f>IF('INPUT DATA'!N26="","",'INPUT DATA'!N26)</f>
        <v/>
      </c>
      <c r="I32" s="152" t="str">
        <f>IFERROR(IF(OR(H32="",H32=0),"",DATEDIF(IF(ISNUMBER(H32),H32,DATEVALUE(H32)),DATE(VALUE(LEFT('INPUT DATA'!$F$18,4)),6,1),"Y")),"")</f>
        <v/>
      </c>
      <c r="J32" s="152" t="str">
        <f>IFERROR(IF(OR(H32="",H32=0),"",DATEDIF(IF(ISNUMBER(H32),H32,DATEVALUE(H32)),DATE(VALUE(LEFT('INPUT DATA'!$F$18,4)),6,1),"YM")),"")</f>
        <v/>
      </c>
      <c r="K32" s="152" t="str">
        <f>IFERROR(IF(OR(H32="",H32=0),"",DATEDIF(IF(ISNUMBER(H32),H32,DATEVALUE(H32)),DATE(VALUE(RIGHT('INPUT DATA'!$F$18,4)),5,31),"Y")),"")</f>
        <v/>
      </c>
      <c r="L32" s="152" t="str">
        <f>IFERROR(IF(OR(H32="",H32=0),"",DATEDIF(IF(ISNUMBER(H32),H32,DATEVALUE(H32)),DATE(VALUE(RIGHT('INPUT DATA'!$F$18,4)),5,31),"YM")),"")</f>
        <v/>
      </c>
      <c r="M32" s="154" t="s">
        <v>72</v>
      </c>
      <c r="N32" s="168"/>
      <c r="O32" s="130"/>
      <c r="P32" s="130"/>
      <c r="Q32" s="130"/>
      <c r="R32" s="130"/>
      <c r="S32" s="130"/>
      <c r="T32" s="130"/>
      <c r="U32" s="130"/>
      <c r="V32" s="130"/>
      <c r="W32" s="130"/>
      <c r="X32" s="130"/>
      <c r="Y32" s="169"/>
      <c r="Z32" s="168"/>
      <c r="AA32" s="130"/>
      <c r="AB32" s="130"/>
      <c r="AC32" s="130"/>
      <c r="AD32" s="130"/>
      <c r="AE32" s="130"/>
      <c r="AF32" s="130"/>
      <c r="AG32" s="130"/>
      <c r="AH32" s="130"/>
      <c r="AI32" s="130"/>
      <c r="AJ32" s="130"/>
      <c r="AK32" s="130"/>
      <c r="AL32" s="130"/>
      <c r="AM32" s="130"/>
      <c r="AN32" s="130"/>
      <c r="AO32" s="130"/>
      <c r="AP32" s="130"/>
      <c r="AQ32" s="130"/>
      <c r="AR32" s="130"/>
      <c r="AS32" s="169"/>
      <c r="AT32" s="168"/>
      <c r="AU32" s="130"/>
      <c r="AV32" s="130"/>
      <c r="AW32" s="130"/>
      <c r="AX32" s="130"/>
      <c r="AY32" s="130"/>
      <c r="AZ32" s="130"/>
      <c r="BA32" s="130"/>
      <c r="BB32" s="130"/>
      <c r="BC32" s="130"/>
      <c r="BD32" s="130"/>
      <c r="BE32" s="130"/>
      <c r="BF32" s="130"/>
      <c r="BG32" s="130"/>
      <c r="BH32" s="130"/>
      <c r="BI32" s="130"/>
      <c r="BJ32" s="130"/>
      <c r="BK32" s="130"/>
      <c r="BL32" s="130"/>
      <c r="BM32" s="130"/>
      <c r="BN32" s="130"/>
      <c r="BO32" s="130"/>
      <c r="BP32" s="130"/>
      <c r="BQ32" s="130"/>
      <c r="BR32" s="130"/>
      <c r="BS32" s="130"/>
      <c r="BT32" s="130"/>
      <c r="BU32" s="169"/>
    </row>
    <row r="33" spans="1:73" ht="15.75" customHeight="1" x14ac:dyDescent="0.25">
      <c r="A33" s="18"/>
      <c r="B33" s="140">
        <v>18</v>
      </c>
      <c r="C33" s="395" t="str">
        <f>IF('INPUT DATA'!L28="","",'INPUT DATA'!L28)</f>
        <v/>
      </c>
      <c r="D33" s="396"/>
      <c r="E33" s="397"/>
      <c r="F33" s="398" t="str">
        <f>IF('INPUT DATA'!M27="","",'INPUT DATA'!M27)</f>
        <v/>
      </c>
      <c r="G33" s="399"/>
      <c r="H33" s="149" t="str">
        <f>IF('INPUT DATA'!N27="","",'INPUT DATA'!N27)</f>
        <v/>
      </c>
      <c r="I33" s="152" t="str">
        <f>IFERROR(IF(OR(H33="",H33=0),"",DATEDIF(IF(ISNUMBER(H33),H33,DATEVALUE(H33)),DATE(VALUE(LEFT('INPUT DATA'!$F$18,4)),6,1),"Y")),"")</f>
        <v/>
      </c>
      <c r="J33" s="152" t="str">
        <f>IFERROR(IF(OR(H33="",H33=0),"",DATEDIF(IF(ISNUMBER(H33),H33,DATEVALUE(H33)),DATE(VALUE(LEFT('INPUT DATA'!$F$18,4)),6,1),"YM")),"")</f>
        <v/>
      </c>
      <c r="K33" s="152" t="str">
        <f>IFERROR(IF(OR(H33="",H33=0),"",DATEDIF(IF(ISNUMBER(H33),H33,DATEVALUE(H33)),DATE(VALUE(RIGHT('INPUT DATA'!$F$18,4)),5,31),"Y")),"")</f>
        <v/>
      </c>
      <c r="L33" s="152" t="str">
        <f>IFERROR(IF(OR(H33="",H33=0),"",DATEDIF(IF(ISNUMBER(H33),H33,DATEVALUE(H33)),DATE(VALUE(RIGHT('INPUT DATA'!$F$18,4)),5,31),"YM")),"")</f>
        <v/>
      </c>
      <c r="M33" s="154" t="s">
        <v>72</v>
      </c>
      <c r="N33" s="168"/>
      <c r="O33" s="130"/>
      <c r="P33" s="130"/>
      <c r="Q33" s="130"/>
      <c r="R33" s="130"/>
      <c r="S33" s="130"/>
      <c r="T33" s="130"/>
      <c r="U33" s="130"/>
      <c r="V33" s="130"/>
      <c r="W33" s="130"/>
      <c r="X33" s="130"/>
      <c r="Y33" s="169"/>
      <c r="Z33" s="168"/>
      <c r="AA33" s="130"/>
      <c r="AB33" s="130"/>
      <c r="AC33" s="130"/>
      <c r="AD33" s="130"/>
      <c r="AE33" s="130"/>
      <c r="AF33" s="130"/>
      <c r="AG33" s="130"/>
      <c r="AH33" s="130"/>
      <c r="AI33" s="130"/>
      <c r="AJ33" s="130"/>
      <c r="AK33" s="130"/>
      <c r="AL33" s="130"/>
      <c r="AM33" s="130"/>
      <c r="AN33" s="130"/>
      <c r="AO33" s="130"/>
      <c r="AP33" s="130"/>
      <c r="AQ33" s="130"/>
      <c r="AR33" s="130"/>
      <c r="AS33" s="169"/>
      <c r="AT33" s="168"/>
      <c r="AU33" s="130"/>
      <c r="AV33" s="130"/>
      <c r="AW33" s="130"/>
      <c r="AX33" s="130"/>
      <c r="AY33" s="130"/>
      <c r="AZ33" s="130"/>
      <c r="BA33" s="130"/>
      <c r="BB33" s="130"/>
      <c r="BC33" s="130"/>
      <c r="BD33" s="130"/>
      <c r="BE33" s="130"/>
      <c r="BF33" s="130"/>
      <c r="BG33" s="130"/>
      <c r="BH33" s="130"/>
      <c r="BI33" s="130"/>
      <c r="BJ33" s="130"/>
      <c r="BK33" s="130"/>
      <c r="BL33" s="130"/>
      <c r="BM33" s="130"/>
      <c r="BN33" s="130"/>
      <c r="BO33" s="130"/>
      <c r="BP33" s="130"/>
      <c r="BQ33" s="130"/>
      <c r="BR33" s="130"/>
      <c r="BS33" s="130"/>
      <c r="BT33" s="130"/>
      <c r="BU33" s="169"/>
    </row>
    <row r="34" spans="1:73" ht="15.75" customHeight="1" x14ac:dyDescent="0.25">
      <c r="A34" s="18"/>
      <c r="B34" s="140">
        <v>19</v>
      </c>
      <c r="C34" s="395" t="str">
        <f>IF('INPUT DATA'!L29="","",'INPUT DATA'!L29)</f>
        <v/>
      </c>
      <c r="D34" s="396"/>
      <c r="E34" s="397"/>
      <c r="F34" s="398" t="str">
        <f>IF('INPUT DATA'!M28="","",'INPUT DATA'!M28)</f>
        <v/>
      </c>
      <c r="G34" s="399"/>
      <c r="H34" s="149" t="str">
        <f>IF('INPUT DATA'!N28="","",'INPUT DATA'!N28)</f>
        <v/>
      </c>
      <c r="I34" s="152" t="str">
        <f>IFERROR(IF(OR(H34="",H34=0),"",DATEDIF(IF(ISNUMBER(H34),H34,DATEVALUE(H34)),DATE(VALUE(LEFT('INPUT DATA'!$F$18,4)),6,1),"Y")),"")</f>
        <v/>
      </c>
      <c r="J34" s="152" t="str">
        <f>IFERROR(IF(OR(H34="",H34=0),"",DATEDIF(IF(ISNUMBER(H34),H34,DATEVALUE(H34)),DATE(VALUE(LEFT('INPUT DATA'!$F$18,4)),6,1),"YM")),"")</f>
        <v/>
      </c>
      <c r="K34" s="152" t="str">
        <f>IFERROR(IF(OR(H34="",H34=0),"",DATEDIF(IF(ISNUMBER(H34),H34,DATEVALUE(H34)),DATE(VALUE(RIGHT('INPUT DATA'!$F$18,4)),5,31),"Y")),"")</f>
        <v/>
      </c>
      <c r="L34" s="152" t="str">
        <f>IFERROR(IF(OR(H34="",H34=0),"",DATEDIF(IF(ISNUMBER(H34),H34,DATEVALUE(H34)),DATE(VALUE(RIGHT('INPUT DATA'!$F$18,4)),5,31),"YM")),"")</f>
        <v/>
      </c>
      <c r="M34" s="154" t="s">
        <v>72</v>
      </c>
      <c r="N34" s="168"/>
      <c r="O34" s="130"/>
      <c r="P34" s="130"/>
      <c r="Q34" s="130"/>
      <c r="R34" s="130"/>
      <c r="S34" s="130"/>
      <c r="T34" s="130"/>
      <c r="U34" s="130"/>
      <c r="V34" s="130"/>
      <c r="W34" s="130"/>
      <c r="X34" s="130"/>
      <c r="Y34" s="169"/>
      <c r="Z34" s="168"/>
      <c r="AA34" s="130"/>
      <c r="AB34" s="130"/>
      <c r="AC34" s="130"/>
      <c r="AD34" s="130"/>
      <c r="AE34" s="130"/>
      <c r="AF34" s="130"/>
      <c r="AG34" s="130"/>
      <c r="AH34" s="130"/>
      <c r="AI34" s="130"/>
      <c r="AJ34" s="130"/>
      <c r="AK34" s="130"/>
      <c r="AL34" s="130"/>
      <c r="AM34" s="130"/>
      <c r="AN34" s="130"/>
      <c r="AO34" s="130"/>
      <c r="AP34" s="130"/>
      <c r="AQ34" s="130"/>
      <c r="AR34" s="130"/>
      <c r="AS34" s="169"/>
      <c r="AT34" s="168"/>
      <c r="AU34" s="130"/>
      <c r="AV34" s="130"/>
      <c r="AW34" s="130"/>
      <c r="AX34" s="130"/>
      <c r="AY34" s="130"/>
      <c r="AZ34" s="130"/>
      <c r="BA34" s="130"/>
      <c r="BB34" s="130"/>
      <c r="BC34" s="130"/>
      <c r="BD34" s="130"/>
      <c r="BE34" s="130"/>
      <c r="BF34" s="130"/>
      <c r="BG34" s="130"/>
      <c r="BH34" s="130"/>
      <c r="BI34" s="130"/>
      <c r="BJ34" s="130"/>
      <c r="BK34" s="130"/>
      <c r="BL34" s="130"/>
      <c r="BM34" s="130"/>
      <c r="BN34" s="130"/>
      <c r="BO34" s="130"/>
      <c r="BP34" s="130"/>
      <c r="BQ34" s="130"/>
      <c r="BR34" s="130"/>
      <c r="BS34" s="130"/>
      <c r="BT34" s="130"/>
      <c r="BU34" s="169"/>
    </row>
    <row r="35" spans="1:73" ht="15.75" customHeight="1" x14ac:dyDescent="0.25">
      <c r="A35" s="18"/>
      <c r="B35" s="140">
        <v>20</v>
      </c>
      <c r="C35" s="395" t="str">
        <f>IF('INPUT DATA'!L30="","",'INPUT DATA'!L30)</f>
        <v/>
      </c>
      <c r="D35" s="396"/>
      <c r="E35" s="397"/>
      <c r="F35" s="398" t="str">
        <f>IF('INPUT DATA'!M29="","",'INPUT DATA'!M29)</f>
        <v/>
      </c>
      <c r="G35" s="399"/>
      <c r="H35" s="149" t="str">
        <f>IF('INPUT DATA'!N29="","",'INPUT DATA'!N29)</f>
        <v/>
      </c>
      <c r="I35" s="152" t="str">
        <f>IFERROR(IF(OR(H35="",H35=0),"",DATEDIF(IF(ISNUMBER(H35),H35,DATEVALUE(H35)),DATE(VALUE(LEFT('INPUT DATA'!$F$18,4)),6,1),"Y")),"")</f>
        <v/>
      </c>
      <c r="J35" s="152" t="str">
        <f>IFERROR(IF(OR(H35="",H35=0),"",DATEDIF(IF(ISNUMBER(H35),H35,DATEVALUE(H35)),DATE(VALUE(LEFT('INPUT DATA'!$F$18,4)),6,1),"YM")),"")</f>
        <v/>
      </c>
      <c r="K35" s="152" t="str">
        <f>IFERROR(IF(OR(H35="",H35=0),"",DATEDIF(IF(ISNUMBER(H35),H35,DATEVALUE(H35)),DATE(VALUE(RIGHT('INPUT DATA'!$F$18,4)),5,31),"Y")),"")</f>
        <v/>
      </c>
      <c r="L35" s="152" t="str">
        <f>IFERROR(IF(OR(H35="",H35=0),"",DATEDIF(IF(ISNUMBER(H35),H35,DATEVALUE(H35)),DATE(VALUE(RIGHT('INPUT DATA'!$F$18,4)),5,31),"YM")),"")</f>
        <v/>
      </c>
      <c r="M35" s="154" t="s">
        <v>72</v>
      </c>
      <c r="N35" s="168"/>
      <c r="O35" s="130"/>
      <c r="P35" s="130"/>
      <c r="Q35" s="130"/>
      <c r="R35" s="130"/>
      <c r="S35" s="130"/>
      <c r="T35" s="130"/>
      <c r="U35" s="130"/>
      <c r="V35" s="130"/>
      <c r="W35" s="130"/>
      <c r="X35" s="130"/>
      <c r="Y35" s="169"/>
      <c r="Z35" s="168"/>
      <c r="AA35" s="130"/>
      <c r="AB35" s="130"/>
      <c r="AC35" s="130"/>
      <c r="AD35" s="130"/>
      <c r="AE35" s="130"/>
      <c r="AF35" s="130"/>
      <c r="AG35" s="130"/>
      <c r="AH35" s="130"/>
      <c r="AI35" s="130"/>
      <c r="AJ35" s="130"/>
      <c r="AK35" s="130"/>
      <c r="AL35" s="130"/>
      <c r="AM35" s="130"/>
      <c r="AN35" s="130"/>
      <c r="AO35" s="130"/>
      <c r="AP35" s="130"/>
      <c r="AQ35" s="130"/>
      <c r="AR35" s="130"/>
      <c r="AS35" s="169"/>
      <c r="AT35" s="168"/>
      <c r="AU35" s="130"/>
      <c r="AV35" s="130"/>
      <c r="AW35" s="130"/>
      <c r="AX35" s="130"/>
      <c r="AY35" s="130"/>
      <c r="AZ35" s="130"/>
      <c r="BA35" s="130"/>
      <c r="BB35" s="130"/>
      <c r="BC35" s="130"/>
      <c r="BD35" s="130"/>
      <c r="BE35" s="130"/>
      <c r="BF35" s="130"/>
      <c r="BG35" s="130"/>
      <c r="BH35" s="130"/>
      <c r="BI35" s="130"/>
      <c r="BJ35" s="130"/>
      <c r="BK35" s="130"/>
      <c r="BL35" s="130"/>
      <c r="BM35" s="130"/>
      <c r="BN35" s="130"/>
      <c r="BO35" s="130"/>
      <c r="BP35" s="130"/>
      <c r="BQ35" s="130"/>
      <c r="BR35" s="130"/>
      <c r="BS35" s="130"/>
      <c r="BT35" s="130"/>
      <c r="BU35" s="169"/>
    </row>
    <row r="36" spans="1:73" ht="15.75" customHeight="1" x14ac:dyDescent="0.25">
      <c r="A36" s="18"/>
      <c r="B36" s="140">
        <v>21</v>
      </c>
      <c r="C36" s="395" t="str">
        <f>IF('INPUT DATA'!L31="","",'INPUT DATA'!L31)</f>
        <v/>
      </c>
      <c r="D36" s="396"/>
      <c r="E36" s="397"/>
      <c r="F36" s="398" t="str">
        <f>IF('INPUT DATA'!M30="","",'INPUT DATA'!M30)</f>
        <v/>
      </c>
      <c r="G36" s="399"/>
      <c r="H36" s="149" t="str">
        <f>IF('INPUT DATA'!N30="","",'INPUT DATA'!N30)</f>
        <v/>
      </c>
      <c r="I36" s="152" t="str">
        <f>IFERROR(IF(OR(H36="",H36=0),"",DATEDIF(IF(ISNUMBER(H36),H36,DATEVALUE(H36)),DATE(VALUE(LEFT('INPUT DATA'!$F$18,4)),6,1),"Y")),"")</f>
        <v/>
      </c>
      <c r="J36" s="152" t="str">
        <f>IFERROR(IF(OR(H36="",H36=0),"",DATEDIF(IF(ISNUMBER(H36),H36,DATEVALUE(H36)),DATE(VALUE(LEFT('INPUT DATA'!$F$18,4)),6,1),"YM")),"")</f>
        <v/>
      </c>
      <c r="K36" s="152" t="str">
        <f>IFERROR(IF(OR(H36="",H36=0),"",DATEDIF(IF(ISNUMBER(H36),H36,DATEVALUE(H36)),DATE(VALUE(RIGHT('INPUT DATA'!$F$18,4)),5,31),"Y")),"")</f>
        <v/>
      </c>
      <c r="L36" s="152" t="str">
        <f>IFERROR(IF(OR(H36="",H36=0),"",DATEDIF(IF(ISNUMBER(H36),H36,DATEVALUE(H36)),DATE(VALUE(RIGHT('INPUT DATA'!$F$18,4)),5,31),"YM")),"")</f>
        <v/>
      </c>
      <c r="M36" s="154" t="s">
        <v>72</v>
      </c>
      <c r="N36" s="168"/>
      <c r="O36" s="130"/>
      <c r="P36" s="130"/>
      <c r="Q36" s="130"/>
      <c r="R36" s="130"/>
      <c r="S36" s="130"/>
      <c r="T36" s="130"/>
      <c r="U36" s="130"/>
      <c r="V36" s="130"/>
      <c r="W36" s="130"/>
      <c r="X36" s="130"/>
      <c r="Y36" s="169"/>
      <c r="Z36" s="168"/>
      <c r="AA36" s="130"/>
      <c r="AB36" s="130"/>
      <c r="AC36" s="130"/>
      <c r="AD36" s="130"/>
      <c r="AE36" s="130"/>
      <c r="AF36" s="130"/>
      <c r="AG36" s="130"/>
      <c r="AH36" s="130"/>
      <c r="AI36" s="130"/>
      <c r="AJ36" s="130"/>
      <c r="AK36" s="130"/>
      <c r="AL36" s="130"/>
      <c r="AM36" s="130"/>
      <c r="AN36" s="130"/>
      <c r="AO36" s="130"/>
      <c r="AP36" s="130"/>
      <c r="AQ36" s="130"/>
      <c r="AR36" s="130"/>
      <c r="AS36" s="169"/>
      <c r="AT36" s="168"/>
      <c r="AU36" s="130"/>
      <c r="AV36" s="130"/>
      <c r="AW36" s="130"/>
      <c r="AX36" s="130"/>
      <c r="AY36" s="130"/>
      <c r="AZ36" s="130"/>
      <c r="BA36" s="130"/>
      <c r="BB36" s="130"/>
      <c r="BC36" s="130"/>
      <c r="BD36" s="130"/>
      <c r="BE36" s="130"/>
      <c r="BF36" s="130"/>
      <c r="BG36" s="130"/>
      <c r="BH36" s="130"/>
      <c r="BI36" s="130"/>
      <c r="BJ36" s="130"/>
      <c r="BK36" s="130"/>
      <c r="BL36" s="130"/>
      <c r="BM36" s="130"/>
      <c r="BN36" s="130"/>
      <c r="BO36" s="130"/>
      <c r="BP36" s="130"/>
      <c r="BQ36" s="130"/>
      <c r="BR36" s="130"/>
      <c r="BS36" s="130"/>
      <c r="BT36" s="130"/>
      <c r="BU36" s="169"/>
    </row>
    <row r="37" spans="1:73" ht="15.75" customHeight="1" x14ac:dyDescent="0.25">
      <c r="A37" s="18"/>
      <c r="B37" s="140">
        <v>22</v>
      </c>
      <c r="C37" s="395" t="str">
        <f>IF('INPUT DATA'!L32="","",'INPUT DATA'!L32)</f>
        <v/>
      </c>
      <c r="D37" s="396"/>
      <c r="E37" s="397"/>
      <c r="F37" s="398" t="str">
        <f>IF('INPUT DATA'!M31="","",'INPUT DATA'!M31)</f>
        <v/>
      </c>
      <c r="G37" s="399"/>
      <c r="H37" s="149" t="str">
        <f>IF('INPUT DATA'!N31="","",'INPUT DATA'!N31)</f>
        <v/>
      </c>
      <c r="I37" s="152" t="str">
        <f>IFERROR(IF(OR(H37="",H37=0),"",DATEDIF(IF(ISNUMBER(H37),H37,DATEVALUE(H37)),DATE(VALUE(LEFT('INPUT DATA'!$F$18,4)),6,1),"Y")),"")</f>
        <v/>
      </c>
      <c r="J37" s="152" t="str">
        <f>IFERROR(IF(OR(H37="",H37=0),"",DATEDIF(IF(ISNUMBER(H37),H37,DATEVALUE(H37)),DATE(VALUE(LEFT('INPUT DATA'!$F$18,4)),6,1),"YM")),"")</f>
        <v/>
      </c>
      <c r="K37" s="152" t="str">
        <f>IFERROR(IF(OR(H37="",H37=0),"",DATEDIF(IF(ISNUMBER(H37),H37,DATEVALUE(H37)),DATE(VALUE(RIGHT('INPUT DATA'!$F$18,4)),5,31),"Y")),"")</f>
        <v/>
      </c>
      <c r="L37" s="152" t="str">
        <f>IFERROR(IF(OR(H37="",H37=0),"",DATEDIF(IF(ISNUMBER(H37),H37,DATEVALUE(H37)),DATE(VALUE(RIGHT('INPUT DATA'!$F$18,4)),5,31),"YM")),"")</f>
        <v/>
      </c>
      <c r="M37" s="154" t="s">
        <v>72</v>
      </c>
      <c r="N37" s="168"/>
      <c r="O37" s="130"/>
      <c r="P37" s="130"/>
      <c r="Q37" s="130"/>
      <c r="R37" s="130"/>
      <c r="S37" s="130"/>
      <c r="T37" s="130"/>
      <c r="U37" s="130"/>
      <c r="V37" s="130"/>
      <c r="W37" s="130"/>
      <c r="X37" s="130"/>
      <c r="Y37" s="169"/>
      <c r="Z37" s="168"/>
      <c r="AA37" s="130"/>
      <c r="AB37" s="130"/>
      <c r="AC37" s="130"/>
      <c r="AD37" s="130"/>
      <c r="AE37" s="130"/>
      <c r="AF37" s="130"/>
      <c r="AG37" s="130"/>
      <c r="AH37" s="130"/>
      <c r="AI37" s="130"/>
      <c r="AJ37" s="130"/>
      <c r="AK37" s="130"/>
      <c r="AL37" s="130"/>
      <c r="AM37" s="130"/>
      <c r="AN37" s="130"/>
      <c r="AO37" s="130"/>
      <c r="AP37" s="130"/>
      <c r="AQ37" s="130"/>
      <c r="AR37" s="130"/>
      <c r="AS37" s="169"/>
      <c r="AT37" s="168"/>
      <c r="AU37" s="130"/>
      <c r="AV37" s="130"/>
      <c r="AW37" s="130"/>
      <c r="AX37" s="130"/>
      <c r="AY37" s="130"/>
      <c r="AZ37" s="130"/>
      <c r="BA37" s="130"/>
      <c r="BB37" s="130"/>
      <c r="BC37" s="130"/>
      <c r="BD37" s="130"/>
      <c r="BE37" s="130"/>
      <c r="BF37" s="130"/>
      <c r="BG37" s="130"/>
      <c r="BH37" s="130"/>
      <c r="BI37" s="130"/>
      <c r="BJ37" s="130"/>
      <c r="BK37" s="130"/>
      <c r="BL37" s="130"/>
      <c r="BM37" s="130"/>
      <c r="BN37" s="130"/>
      <c r="BO37" s="130"/>
      <c r="BP37" s="130"/>
      <c r="BQ37" s="130"/>
      <c r="BR37" s="130"/>
      <c r="BS37" s="130"/>
      <c r="BT37" s="130"/>
      <c r="BU37" s="169"/>
    </row>
    <row r="38" spans="1:73" ht="15.75" customHeight="1" x14ac:dyDescent="0.25">
      <c r="A38" s="18"/>
      <c r="B38" s="140">
        <v>23</v>
      </c>
      <c r="C38" s="395" t="str">
        <f>IF('INPUT DATA'!L33="","",'INPUT DATA'!L33)</f>
        <v/>
      </c>
      <c r="D38" s="396"/>
      <c r="E38" s="397"/>
      <c r="F38" s="398" t="str">
        <f>IF('INPUT DATA'!M32="","",'INPUT DATA'!M32)</f>
        <v/>
      </c>
      <c r="G38" s="399"/>
      <c r="H38" s="149" t="str">
        <f>IF('INPUT DATA'!N32="","",'INPUT DATA'!N32)</f>
        <v/>
      </c>
      <c r="I38" s="152" t="str">
        <f>IFERROR(IF(OR(H38="",H38=0),"",DATEDIF(IF(ISNUMBER(H38),H38,DATEVALUE(H38)),DATE(VALUE(LEFT('INPUT DATA'!$F$18,4)),6,1),"Y")),"")</f>
        <v/>
      </c>
      <c r="J38" s="152" t="str">
        <f>IFERROR(IF(OR(H38="",H38=0),"",DATEDIF(IF(ISNUMBER(H38),H38,DATEVALUE(H38)),DATE(VALUE(LEFT('INPUT DATA'!$F$18,4)),6,1),"YM")),"")</f>
        <v/>
      </c>
      <c r="K38" s="152" t="str">
        <f>IFERROR(IF(OR(H38="",H38=0),"",DATEDIF(IF(ISNUMBER(H38),H38,DATEVALUE(H38)),DATE(VALUE(RIGHT('INPUT DATA'!$F$18,4)),5,31),"Y")),"")</f>
        <v/>
      </c>
      <c r="L38" s="152" t="str">
        <f>IFERROR(IF(OR(H38="",H38=0),"",DATEDIF(IF(ISNUMBER(H38),H38,DATEVALUE(H38)),DATE(VALUE(RIGHT('INPUT DATA'!$F$18,4)),5,31),"YM")),"")</f>
        <v/>
      </c>
      <c r="M38" s="154" t="s">
        <v>72</v>
      </c>
      <c r="N38" s="168"/>
      <c r="O38" s="130"/>
      <c r="P38" s="130"/>
      <c r="Q38" s="130"/>
      <c r="R38" s="130"/>
      <c r="S38" s="130"/>
      <c r="T38" s="130"/>
      <c r="U38" s="130"/>
      <c r="V38" s="130"/>
      <c r="W38" s="130"/>
      <c r="X38" s="130"/>
      <c r="Y38" s="169"/>
      <c r="Z38" s="168"/>
      <c r="AA38" s="130"/>
      <c r="AB38" s="130"/>
      <c r="AC38" s="130"/>
      <c r="AD38" s="130"/>
      <c r="AE38" s="130"/>
      <c r="AF38" s="130"/>
      <c r="AG38" s="130"/>
      <c r="AH38" s="130"/>
      <c r="AI38" s="130"/>
      <c r="AJ38" s="130"/>
      <c r="AK38" s="130"/>
      <c r="AL38" s="130"/>
      <c r="AM38" s="130"/>
      <c r="AN38" s="130"/>
      <c r="AO38" s="130"/>
      <c r="AP38" s="130"/>
      <c r="AQ38" s="130"/>
      <c r="AR38" s="130"/>
      <c r="AS38" s="169"/>
      <c r="AT38" s="168"/>
      <c r="AU38" s="130"/>
      <c r="AV38" s="130"/>
      <c r="AW38" s="130"/>
      <c r="AX38" s="130"/>
      <c r="AY38" s="130"/>
      <c r="AZ38" s="130"/>
      <c r="BA38" s="130"/>
      <c r="BB38" s="130"/>
      <c r="BC38" s="130"/>
      <c r="BD38" s="130"/>
      <c r="BE38" s="130"/>
      <c r="BF38" s="130"/>
      <c r="BG38" s="130"/>
      <c r="BH38" s="130"/>
      <c r="BI38" s="130"/>
      <c r="BJ38" s="130"/>
      <c r="BK38" s="130"/>
      <c r="BL38" s="130"/>
      <c r="BM38" s="130"/>
      <c r="BN38" s="130"/>
      <c r="BO38" s="130"/>
      <c r="BP38" s="130"/>
      <c r="BQ38" s="130"/>
      <c r="BR38" s="130"/>
      <c r="BS38" s="130"/>
      <c r="BT38" s="130"/>
      <c r="BU38" s="169"/>
    </row>
    <row r="39" spans="1:73" ht="15.75" customHeight="1" x14ac:dyDescent="0.25">
      <c r="A39" s="18"/>
      <c r="B39" s="140">
        <v>24</v>
      </c>
      <c r="C39" s="395" t="str">
        <f>IF('INPUT DATA'!L34="","",'INPUT DATA'!L34)</f>
        <v/>
      </c>
      <c r="D39" s="396"/>
      <c r="E39" s="397"/>
      <c r="F39" s="398" t="str">
        <f>IF('INPUT DATA'!M33="","",'INPUT DATA'!M33)</f>
        <v/>
      </c>
      <c r="G39" s="399"/>
      <c r="H39" s="149" t="str">
        <f>IF('INPUT DATA'!N33="","",'INPUT DATA'!N33)</f>
        <v/>
      </c>
      <c r="I39" s="152" t="str">
        <f>IFERROR(IF(OR(H39="",H39=0),"",DATEDIF(IF(ISNUMBER(H39),H39,DATEVALUE(H39)),DATE(VALUE(LEFT('INPUT DATA'!$F$18,4)),6,1),"Y")),"")</f>
        <v/>
      </c>
      <c r="J39" s="152" t="str">
        <f>IFERROR(IF(OR(H39="",H39=0),"",DATEDIF(IF(ISNUMBER(H39),H39,DATEVALUE(H39)),DATE(VALUE(LEFT('INPUT DATA'!$F$18,4)),6,1),"YM")),"")</f>
        <v/>
      </c>
      <c r="K39" s="152" t="str">
        <f>IFERROR(IF(OR(H39="",H39=0),"",DATEDIF(IF(ISNUMBER(H39),H39,DATEVALUE(H39)),DATE(VALUE(RIGHT('INPUT DATA'!$F$18,4)),5,31),"Y")),"")</f>
        <v/>
      </c>
      <c r="L39" s="152" t="str">
        <f>IFERROR(IF(OR(H39="",H39=0),"",DATEDIF(IF(ISNUMBER(H39),H39,DATEVALUE(H39)),DATE(VALUE(RIGHT('INPUT DATA'!$F$18,4)),5,31),"YM")),"")</f>
        <v/>
      </c>
      <c r="M39" s="154" t="s">
        <v>72</v>
      </c>
      <c r="N39" s="168"/>
      <c r="O39" s="130"/>
      <c r="P39" s="130"/>
      <c r="Q39" s="130"/>
      <c r="R39" s="130"/>
      <c r="S39" s="130"/>
      <c r="T39" s="130"/>
      <c r="U39" s="130"/>
      <c r="V39" s="130"/>
      <c r="W39" s="130"/>
      <c r="X39" s="130"/>
      <c r="Y39" s="169"/>
      <c r="Z39" s="168"/>
      <c r="AA39" s="130"/>
      <c r="AB39" s="130"/>
      <c r="AC39" s="130"/>
      <c r="AD39" s="130"/>
      <c r="AE39" s="130"/>
      <c r="AF39" s="130"/>
      <c r="AG39" s="130"/>
      <c r="AH39" s="130"/>
      <c r="AI39" s="130"/>
      <c r="AJ39" s="130"/>
      <c r="AK39" s="130"/>
      <c r="AL39" s="130"/>
      <c r="AM39" s="130"/>
      <c r="AN39" s="130"/>
      <c r="AO39" s="130"/>
      <c r="AP39" s="130"/>
      <c r="AQ39" s="130"/>
      <c r="AR39" s="130"/>
      <c r="AS39" s="169"/>
      <c r="AT39" s="168"/>
      <c r="AU39" s="130"/>
      <c r="AV39" s="130"/>
      <c r="AW39" s="130"/>
      <c r="AX39" s="130"/>
      <c r="AY39" s="130"/>
      <c r="AZ39" s="130"/>
      <c r="BA39" s="130"/>
      <c r="BB39" s="130"/>
      <c r="BC39" s="130"/>
      <c r="BD39" s="130"/>
      <c r="BE39" s="130"/>
      <c r="BF39" s="130"/>
      <c r="BG39" s="130"/>
      <c r="BH39" s="130"/>
      <c r="BI39" s="130"/>
      <c r="BJ39" s="130"/>
      <c r="BK39" s="130"/>
      <c r="BL39" s="130"/>
      <c r="BM39" s="130"/>
      <c r="BN39" s="130"/>
      <c r="BO39" s="130"/>
      <c r="BP39" s="130"/>
      <c r="BQ39" s="130"/>
      <c r="BR39" s="130"/>
      <c r="BS39" s="130"/>
      <c r="BT39" s="130"/>
      <c r="BU39" s="169"/>
    </row>
    <row r="40" spans="1:73" ht="15.75" customHeight="1" x14ac:dyDescent="0.25">
      <c r="A40" s="18"/>
      <c r="B40" s="140">
        <v>25</v>
      </c>
      <c r="C40" s="395" t="str">
        <f>IF('INPUT DATA'!L35="","",'INPUT DATA'!L35)</f>
        <v/>
      </c>
      <c r="D40" s="396"/>
      <c r="E40" s="397"/>
      <c r="F40" s="398" t="str">
        <f>IF('INPUT DATA'!M34="","",'INPUT DATA'!M34)</f>
        <v/>
      </c>
      <c r="G40" s="399"/>
      <c r="H40" s="149" t="str">
        <f>IF('INPUT DATA'!N34="","",'INPUT DATA'!N34)</f>
        <v/>
      </c>
      <c r="I40" s="152" t="str">
        <f>IFERROR(IF(OR(H40="",H40=0),"",DATEDIF(IF(ISNUMBER(H40),H40,DATEVALUE(H40)),DATE(VALUE(LEFT('INPUT DATA'!$F$18,4)),6,1),"Y")),"")</f>
        <v/>
      </c>
      <c r="J40" s="152" t="str">
        <f>IFERROR(IF(OR(H40="",H40=0),"",DATEDIF(IF(ISNUMBER(H40),H40,DATEVALUE(H40)),DATE(VALUE(LEFT('INPUT DATA'!$F$18,4)),6,1),"YM")),"")</f>
        <v/>
      </c>
      <c r="K40" s="152" t="str">
        <f>IFERROR(IF(OR(H40="",H40=0),"",DATEDIF(IF(ISNUMBER(H40),H40,DATEVALUE(H40)),DATE(VALUE(RIGHT('INPUT DATA'!$F$18,4)),5,31),"Y")),"")</f>
        <v/>
      </c>
      <c r="L40" s="152" t="str">
        <f>IFERROR(IF(OR(H40="",H40=0),"",DATEDIF(IF(ISNUMBER(H40),H40,DATEVALUE(H40)),DATE(VALUE(RIGHT('INPUT DATA'!$F$18,4)),5,31),"YM")),"")</f>
        <v/>
      </c>
      <c r="M40" s="154" t="s">
        <v>72</v>
      </c>
      <c r="N40" s="168"/>
      <c r="O40" s="130"/>
      <c r="P40" s="130"/>
      <c r="Q40" s="130"/>
      <c r="R40" s="130"/>
      <c r="S40" s="130"/>
      <c r="T40" s="130"/>
      <c r="U40" s="130"/>
      <c r="V40" s="130"/>
      <c r="W40" s="130"/>
      <c r="X40" s="130"/>
      <c r="Y40" s="169"/>
      <c r="Z40" s="168"/>
      <c r="AA40" s="130"/>
      <c r="AB40" s="130"/>
      <c r="AC40" s="130"/>
      <c r="AD40" s="130"/>
      <c r="AE40" s="130"/>
      <c r="AF40" s="130"/>
      <c r="AG40" s="130"/>
      <c r="AH40" s="130"/>
      <c r="AI40" s="130"/>
      <c r="AJ40" s="130"/>
      <c r="AK40" s="130"/>
      <c r="AL40" s="130"/>
      <c r="AM40" s="130"/>
      <c r="AN40" s="130"/>
      <c r="AO40" s="130"/>
      <c r="AP40" s="130"/>
      <c r="AQ40" s="130"/>
      <c r="AR40" s="130"/>
      <c r="AS40" s="169"/>
      <c r="AT40" s="168"/>
      <c r="AU40" s="130"/>
      <c r="AV40" s="130"/>
      <c r="AW40" s="130"/>
      <c r="AX40" s="130"/>
      <c r="AY40" s="130"/>
      <c r="AZ40" s="130"/>
      <c r="BA40" s="130"/>
      <c r="BB40" s="130"/>
      <c r="BC40" s="130"/>
      <c r="BD40" s="130"/>
      <c r="BE40" s="130"/>
      <c r="BF40" s="130"/>
      <c r="BG40" s="130"/>
      <c r="BH40" s="130"/>
      <c r="BI40" s="130"/>
      <c r="BJ40" s="130"/>
      <c r="BK40" s="130"/>
      <c r="BL40" s="130"/>
      <c r="BM40" s="130"/>
      <c r="BN40" s="130"/>
      <c r="BO40" s="130"/>
      <c r="BP40" s="130"/>
      <c r="BQ40" s="130"/>
      <c r="BR40" s="130"/>
      <c r="BS40" s="130"/>
      <c r="BT40" s="130"/>
      <c r="BU40" s="169"/>
    </row>
    <row r="41" spans="1:73" ht="15.75" customHeight="1" x14ac:dyDescent="0.25">
      <c r="A41" s="18"/>
      <c r="B41" s="140">
        <v>26</v>
      </c>
      <c r="C41" s="395" t="str">
        <f>IF('INPUT DATA'!L36="","",'INPUT DATA'!L36)</f>
        <v/>
      </c>
      <c r="D41" s="396"/>
      <c r="E41" s="397"/>
      <c r="F41" s="398" t="str">
        <f>IF('INPUT DATA'!M35="","",'INPUT DATA'!M35)</f>
        <v/>
      </c>
      <c r="G41" s="399"/>
      <c r="H41" s="149" t="str">
        <f>IF('INPUT DATA'!N35="","",'INPUT DATA'!N35)</f>
        <v/>
      </c>
      <c r="I41" s="152" t="str">
        <f>IFERROR(IF(OR(H41="",H41=0),"",DATEDIF(IF(ISNUMBER(H41),H41,DATEVALUE(H41)),DATE(VALUE(LEFT('INPUT DATA'!$F$18,4)),6,1),"Y")),"")</f>
        <v/>
      </c>
      <c r="J41" s="152" t="str">
        <f>IFERROR(IF(OR(H41="",H41=0),"",DATEDIF(IF(ISNUMBER(H41),H41,DATEVALUE(H41)),DATE(VALUE(LEFT('INPUT DATA'!$F$18,4)),6,1),"YM")),"")</f>
        <v/>
      </c>
      <c r="K41" s="152" t="str">
        <f>IFERROR(IF(OR(H41="",H41=0),"",DATEDIF(IF(ISNUMBER(H41),H41,DATEVALUE(H41)),DATE(VALUE(RIGHT('INPUT DATA'!$F$18,4)),5,31),"Y")),"")</f>
        <v/>
      </c>
      <c r="L41" s="152" t="str">
        <f>IFERROR(IF(OR(H41="",H41=0),"",DATEDIF(IF(ISNUMBER(H41),H41,DATEVALUE(H41)),DATE(VALUE(RIGHT('INPUT DATA'!$F$18,4)),5,31),"YM")),"")</f>
        <v/>
      </c>
      <c r="M41" s="154" t="s">
        <v>72</v>
      </c>
      <c r="N41" s="168"/>
      <c r="O41" s="130"/>
      <c r="P41" s="130"/>
      <c r="Q41" s="130"/>
      <c r="R41" s="130"/>
      <c r="S41" s="130"/>
      <c r="T41" s="130"/>
      <c r="U41" s="130"/>
      <c r="V41" s="130"/>
      <c r="W41" s="130"/>
      <c r="X41" s="130"/>
      <c r="Y41" s="169"/>
      <c r="Z41" s="168"/>
      <c r="AA41" s="130"/>
      <c r="AB41" s="130"/>
      <c r="AC41" s="130"/>
      <c r="AD41" s="130"/>
      <c r="AE41" s="130"/>
      <c r="AF41" s="130"/>
      <c r="AG41" s="130"/>
      <c r="AH41" s="130"/>
      <c r="AI41" s="130"/>
      <c r="AJ41" s="130"/>
      <c r="AK41" s="130"/>
      <c r="AL41" s="130"/>
      <c r="AM41" s="130"/>
      <c r="AN41" s="130"/>
      <c r="AO41" s="130"/>
      <c r="AP41" s="130"/>
      <c r="AQ41" s="130"/>
      <c r="AR41" s="130"/>
      <c r="AS41" s="169"/>
      <c r="AT41" s="168"/>
      <c r="AU41" s="130"/>
      <c r="AV41" s="130"/>
      <c r="AW41" s="130"/>
      <c r="AX41" s="130"/>
      <c r="AY41" s="130"/>
      <c r="AZ41" s="130"/>
      <c r="BA41" s="130"/>
      <c r="BB41" s="130"/>
      <c r="BC41" s="130"/>
      <c r="BD41" s="130"/>
      <c r="BE41" s="130"/>
      <c r="BF41" s="130"/>
      <c r="BG41" s="130"/>
      <c r="BH41" s="130"/>
      <c r="BI41" s="130"/>
      <c r="BJ41" s="130"/>
      <c r="BK41" s="130"/>
      <c r="BL41" s="130"/>
      <c r="BM41" s="130"/>
      <c r="BN41" s="130"/>
      <c r="BO41" s="130"/>
      <c r="BP41" s="130"/>
      <c r="BQ41" s="130"/>
      <c r="BR41" s="130"/>
      <c r="BS41" s="130"/>
      <c r="BT41" s="130"/>
      <c r="BU41" s="169"/>
    </row>
    <row r="42" spans="1:73" ht="15.75" customHeight="1" x14ac:dyDescent="0.25">
      <c r="A42" s="18"/>
      <c r="B42" s="140">
        <v>27</v>
      </c>
      <c r="C42" s="395" t="str">
        <f>IF('INPUT DATA'!L37="","",'INPUT DATA'!L37)</f>
        <v/>
      </c>
      <c r="D42" s="396"/>
      <c r="E42" s="397"/>
      <c r="F42" s="398" t="str">
        <f>IF('INPUT DATA'!M36="","",'INPUT DATA'!M36)</f>
        <v/>
      </c>
      <c r="G42" s="399"/>
      <c r="H42" s="149" t="str">
        <f>IF('INPUT DATA'!N36="","",'INPUT DATA'!N36)</f>
        <v/>
      </c>
      <c r="I42" s="152" t="str">
        <f>IFERROR(IF(OR(H42="",H42=0),"",DATEDIF(IF(ISNUMBER(H42),H42,DATEVALUE(H42)),DATE(VALUE(LEFT('INPUT DATA'!$F$18,4)),6,1),"Y")),"")</f>
        <v/>
      </c>
      <c r="J42" s="152" t="str">
        <f>IFERROR(IF(OR(H42="",H42=0),"",DATEDIF(IF(ISNUMBER(H42),H42,DATEVALUE(H42)),DATE(VALUE(LEFT('INPUT DATA'!$F$18,4)),6,1),"YM")),"")</f>
        <v/>
      </c>
      <c r="K42" s="152" t="str">
        <f>IFERROR(IF(OR(H42="",H42=0),"",DATEDIF(IF(ISNUMBER(H42),H42,DATEVALUE(H42)),DATE(VALUE(RIGHT('INPUT DATA'!$F$18,4)),5,31),"Y")),"")</f>
        <v/>
      </c>
      <c r="L42" s="152" t="str">
        <f>IFERROR(IF(OR(H42="",H42=0),"",DATEDIF(IF(ISNUMBER(H42),H42,DATEVALUE(H42)),DATE(VALUE(RIGHT('INPUT DATA'!$F$18,4)),5,31),"YM")),"")</f>
        <v/>
      </c>
      <c r="M42" s="154" t="s">
        <v>72</v>
      </c>
      <c r="N42" s="168"/>
      <c r="O42" s="130"/>
      <c r="P42" s="130"/>
      <c r="Q42" s="130"/>
      <c r="R42" s="130"/>
      <c r="S42" s="130"/>
      <c r="T42" s="130"/>
      <c r="U42" s="130"/>
      <c r="V42" s="130"/>
      <c r="W42" s="130"/>
      <c r="X42" s="130"/>
      <c r="Y42" s="169"/>
      <c r="Z42" s="168"/>
      <c r="AA42" s="130"/>
      <c r="AB42" s="130"/>
      <c r="AC42" s="130"/>
      <c r="AD42" s="130"/>
      <c r="AE42" s="130"/>
      <c r="AF42" s="130"/>
      <c r="AG42" s="130"/>
      <c r="AH42" s="130"/>
      <c r="AI42" s="130"/>
      <c r="AJ42" s="130"/>
      <c r="AK42" s="130"/>
      <c r="AL42" s="130"/>
      <c r="AM42" s="130"/>
      <c r="AN42" s="130"/>
      <c r="AO42" s="130"/>
      <c r="AP42" s="130"/>
      <c r="AQ42" s="130"/>
      <c r="AR42" s="130"/>
      <c r="AS42" s="169"/>
      <c r="AT42" s="168"/>
      <c r="AU42" s="130"/>
      <c r="AV42" s="130"/>
      <c r="AW42" s="130"/>
      <c r="AX42" s="130"/>
      <c r="AY42" s="130"/>
      <c r="AZ42" s="130"/>
      <c r="BA42" s="130"/>
      <c r="BB42" s="130"/>
      <c r="BC42" s="130"/>
      <c r="BD42" s="130"/>
      <c r="BE42" s="130"/>
      <c r="BF42" s="130"/>
      <c r="BG42" s="130"/>
      <c r="BH42" s="130"/>
      <c r="BI42" s="130"/>
      <c r="BJ42" s="130"/>
      <c r="BK42" s="130"/>
      <c r="BL42" s="130"/>
      <c r="BM42" s="130"/>
      <c r="BN42" s="130"/>
      <c r="BO42" s="130"/>
      <c r="BP42" s="130"/>
      <c r="BQ42" s="130"/>
      <c r="BR42" s="130"/>
      <c r="BS42" s="130"/>
      <c r="BT42" s="130"/>
      <c r="BU42" s="169"/>
    </row>
    <row r="43" spans="1:73" ht="15.75" customHeight="1" x14ac:dyDescent="0.25">
      <c r="A43" s="18"/>
      <c r="B43" s="140">
        <v>28</v>
      </c>
      <c r="C43" s="395" t="str">
        <f>IF('INPUT DATA'!L38="","",'INPUT DATA'!L38)</f>
        <v/>
      </c>
      <c r="D43" s="396"/>
      <c r="E43" s="397"/>
      <c r="F43" s="398" t="str">
        <f>IF('INPUT DATA'!M37="","",'INPUT DATA'!M37)</f>
        <v/>
      </c>
      <c r="G43" s="399"/>
      <c r="H43" s="149" t="str">
        <f>IF('INPUT DATA'!N37="","",'INPUT DATA'!N37)</f>
        <v/>
      </c>
      <c r="I43" s="152" t="str">
        <f>IFERROR(IF(OR(H43="",H43=0),"",DATEDIF(IF(ISNUMBER(H43),H43,DATEVALUE(H43)),DATE(VALUE(LEFT('INPUT DATA'!$F$18,4)),6,1),"Y")),"")</f>
        <v/>
      </c>
      <c r="J43" s="152" t="str">
        <f>IFERROR(IF(OR(H43="",H43=0),"",DATEDIF(IF(ISNUMBER(H43),H43,DATEVALUE(H43)),DATE(VALUE(LEFT('INPUT DATA'!$F$18,4)),6,1),"YM")),"")</f>
        <v/>
      </c>
      <c r="K43" s="152" t="str">
        <f>IFERROR(IF(OR(H43="",H43=0),"",DATEDIF(IF(ISNUMBER(H43),H43,DATEVALUE(H43)),DATE(VALUE(RIGHT('INPUT DATA'!$F$18,4)),5,31),"Y")),"")</f>
        <v/>
      </c>
      <c r="L43" s="152" t="str">
        <f>IFERROR(IF(OR(H43="",H43=0),"",DATEDIF(IF(ISNUMBER(H43),H43,DATEVALUE(H43)),DATE(VALUE(RIGHT('INPUT DATA'!$F$18,4)),5,31),"YM")),"")</f>
        <v/>
      </c>
      <c r="M43" s="154" t="s">
        <v>72</v>
      </c>
      <c r="N43" s="168"/>
      <c r="O43" s="130"/>
      <c r="P43" s="130"/>
      <c r="Q43" s="130"/>
      <c r="R43" s="130"/>
      <c r="S43" s="130"/>
      <c r="T43" s="130"/>
      <c r="U43" s="130"/>
      <c r="V43" s="130"/>
      <c r="W43" s="130"/>
      <c r="X43" s="130"/>
      <c r="Y43" s="169"/>
      <c r="Z43" s="168"/>
      <c r="AA43" s="130"/>
      <c r="AB43" s="130"/>
      <c r="AC43" s="130"/>
      <c r="AD43" s="130"/>
      <c r="AE43" s="130"/>
      <c r="AF43" s="130"/>
      <c r="AG43" s="130"/>
      <c r="AH43" s="130"/>
      <c r="AI43" s="130"/>
      <c r="AJ43" s="130"/>
      <c r="AK43" s="130"/>
      <c r="AL43" s="130"/>
      <c r="AM43" s="130"/>
      <c r="AN43" s="130"/>
      <c r="AO43" s="130"/>
      <c r="AP43" s="130"/>
      <c r="AQ43" s="130"/>
      <c r="AR43" s="130"/>
      <c r="AS43" s="169"/>
      <c r="AT43" s="168"/>
      <c r="AU43" s="130"/>
      <c r="AV43" s="130"/>
      <c r="AW43" s="130"/>
      <c r="AX43" s="130"/>
      <c r="AY43" s="130"/>
      <c r="AZ43" s="130"/>
      <c r="BA43" s="130"/>
      <c r="BB43" s="130"/>
      <c r="BC43" s="130"/>
      <c r="BD43" s="130"/>
      <c r="BE43" s="130"/>
      <c r="BF43" s="130"/>
      <c r="BG43" s="130"/>
      <c r="BH43" s="130"/>
      <c r="BI43" s="130"/>
      <c r="BJ43" s="130"/>
      <c r="BK43" s="130"/>
      <c r="BL43" s="130"/>
      <c r="BM43" s="130"/>
      <c r="BN43" s="130"/>
      <c r="BO43" s="130"/>
      <c r="BP43" s="130"/>
      <c r="BQ43" s="130"/>
      <c r="BR43" s="130"/>
      <c r="BS43" s="130"/>
      <c r="BT43" s="130"/>
      <c r="BU43" s="169"/>
    </row>
    <row r="44" spans="1:73" ht="15.75" customHeight="1" x14ac:dyDescent="0.25">
      <c r="A44" s="18"/>
      <c r="B44" s="140">
        <v>29</v>
      </c>
      <c r="C44" s="395" t="str">
        <f>IF('INPUT DATA'!L39="","",'INPUT DATA'!L39)</f>
        <v/>
      </c>
      <c r="D44" s="396"/>
      <c r="E44" s="397"/>
      <c r="F44" s="398" t="str">
        <f>IF('INPUT DATA'!M38="","",'INPUT DATA'!M38)</f>
        <v/>
      </c>
      <c r="G44" s="399"/>
      <c r="H44" s="149" t="str">
        <f>IF('INPUT DATA'!N38="","",'INPUT DATA'!N38)</f>
        <v/>
      </c>
      <c r="I44" s="152" t="str">
        <f>IFERROR(IF(OR(H44="",H44=0),"",DATEDIF(IF(ISNUMBER(H44),H44,DATEVALUE(H44)),DATE(VALUE(LEFT('INPUT DATA'!$F$18,4)),6,1),"Y")),"")</f>
        <v/>
      </c>
      <c r="J44" s="152" t="str">
        <f>IFERROR(IF(OR(H44="",H44=0),"",DATEDIF(IF(ISNUMBER(H44),H44,DATEVALUE(H44)),DATE(VALUE(LEFT('INPUT DATA'!$F$18,4)),6,1),"YM")),"")</f>
        <v/>
      </c>
      <c r="K44" s="152" t="str">
        <f>IFERROR(IF(OR(H44="",H44=0),"",DATEDIF(IF(ISNUMBER(H44),H44,DATEVALUE(H44)),DATE(VALUE(RIGHT('INPUT DATA'!$F$18,4)),5,31),"Y")),"")</f>
        <v/>
      </c>
      <c r="L44" s="152" t="str">
        <f>IFERROR(IF(OR(H44="",H44=0),"",DATEDIF(IF(ISNUMBER(H44),H44,DATEVALUE(H44)),DATE(VALUE(RIGHT('INPUT DATA'!$F$18,4)),5,31),"YM")),"")</f>
        <v/>
      </c>
      <c r="M44" s="154" t="s">
        <v>72</v>
      </c>
      <c r="N44" s="168"/>
      <c r="O44" s="130"/>
      <c r="P44" s="130"/>
      <c r="Q44" s="130"/>
      <c r="R44" s="130"/>
      <c r="S44" s="130"/>
      <c r="T44" s="130"/>
      <c r="U44" s="130"/>
      <c r="V44" s="130"/>
      <c r="W44" s="130"/>
      <c r="X44" s="130"/>
      <c r="Y44" s="169"/>
      <c r="Z44" s="168"/>
      <c r="AA44" s="130"/>
      <c r="AB44" s="130"/>
      <c r="AC44" s="130"/>
      <c r="AD44" s="130"/>
      <c r="AE44" s="130"/>
      <c r="AF44" s="130"/>
      <c r="AG44" s="130"/>
      <c r="AH44" s="130"/>
      <c r="AI44" s="130"/>
      <c r="AJ44" s="130"/>
      <c r="AK44" s="130"/>
      <c r="AL44" s="130"/>
      <c r="AM44" s="130"/>
      <c r="AN44" s="130"/>
      <c r="AO44" s="130"/>
      <c r="AP44" s="130"/>
      <c r="AQ44" s="130"/>
      <c r="AR44" s="130"/>
      <c r="AS44" s="169"/>
      <c r="AT44" s="168"/>
      <c r="AU44" s="130"/>
      <c r="AV44" s="130"/>
      <c r="AW44" s="130"/>
      <c r="AX44" s="130"/>
      <c r="AY44" s="130"/>
      <c r="AZ44" s="130"/>
      <c r="BA44" s="130"/>
      <c r="BB44" s="130"/>
      <c r="BC44" s="130"/>
      <c r="BD44" s="130"/>
      <c r="BE44" s="130"/>
      <c r="BF44" s="130"/>
      <c r="BG44" s="130"/>
      <c r="BH44" s="130"/>
      <c r="BI44" s="130"/>
      <c r="BJ44" s="130"/>
      <c r="BK44" s="130"/>
      <c r="BL44" s="130"/>
      <c r="BM44" s="130"/>
      <c r="BN44" s="130"/>
      <c r="BO44" s="130"/>
      <c r="BP44" s="130"/>
      <c r="BQ44" s="130"/>
      <c r="BR44" s="130"/>
      <c r="BS44" s="130"/>
      <c r="BT44" s="130"/>
      <c r="BU44" s="169"/>
    </row>
    <row r="45" spans="1:73" ht="15.75" customHeight="1" x14ac:dyDescent="0.25">
      <c r="A45" s="18"/>
      <c r="B45" s="140">
        <v>31</v>
      </c>
      <c r="C45" s="395" t="str">
        <f>IF('INPUT DATA'!L40="","",'INPUT DATA'!L40)</f>
        <v/>
      </c>
      <c r="D45" s="396"/>
      <c r="E45" s="397"/>
      <c r="F45" s="398" t="str">
        <f>IF('INPUT DATA'!M39="","",'INPUT DATA'!M39)</f>
        <v/>
      </c>
      <c r="G45" s="399"/>
      <c r="H45" s="149" t="str">
        <f>IF('INPUT DATA'!N39="","",'INPUT DATA'!N39)</f>
        <v/>
      </c>
      <c r="I45" s="152" t="str">
        <f>IFERROR(IF(OR(H45="",H45=0),"",DATEDIF(IF(ISNUMBER(H45),H45,DATEVALUE(H45)),DATE(VALUE(LEFT('INPUT DATA'!$F$18,4)),6,1),"Y")),"")</f>
        <v/>
      </c>
      <c r="J45" s="152" t="str">
        <f>IFERROR(IF(OR(H45="",H45=0),"",DATEDIF(IF(ISNUMBER(H45),H45,DATEVALUE(H45)),DATE(VALUE(LEFT('INPUT DATA'!$F$18,4)),6,1),"YM")),"")</f>
        <v/>
      </c>
      <c r="K45" s="152" t="str">
        <f>IFERROR(IF(OR(H45="",H45=0),"",DATEDIF(IF(ISNUMBER(H45),H45,DATEVALUE(H45)),DATE(VALUE(RIGHT('INPUT DATA'!$F$18,4)),5,31),"Y")),"")</f>
        <v/>
      </c>
      <c r="L45" s="152" t="str">
        <f>IFERROR(IF(OR(H45="",H45=0),"",DATEDIF(IF(ISNUMBER(H45),H45,DATEVALUE(H45)),DATE(VALUE(RIGHT('INPUT DATA'!$F$18,4)),5,31),"YM")),"")</f>
        <v/>
      </c>
      <c r="M45" s="154" t="s">
        <v>72</v>
      </c>
      <c r="N45" s="168"/>
      <c r="O45" s="130"/>
      <c r="P45" s="130"/>
      <c r="Q45" s="130"/>
      <c r="R45" s="130"/>
      <c r="S45" s="130"/>
      <c r="T45" s="130"/>
      <c r="U45" s="130"/>
      <c r="V45" s="130"/>
      <c r="W45" s="130"/>
      <c r="X45" s="130"/>
      <c r="Y45" s="169"/>
      <c r="Z45" s="168"/>
      <c r="AA45" s="130"/>
      <c r="AB45" s="130"/>
      <c r="AC45" s="130"/>
      <c r="AD45" s="130"/>
      <c r="AE45" s="130"/>
      <c r="AF45" s="130"/>
      <c r="AG45" s="130"/>
      <c r="AH45" s="130"/>
      <c r="AI45" s="130"/>
      <c r="AJ45" s="130"/>
      <c r="AK45" s="130"/>
      <c r="AL45" s="130"/>
      <c r="AM45" s="130"/>
      <c r="AN45" s="130"/>
      <c r="AO45" s="130"/>
      <c r="AP45" s="130"/>
      <c r="AQ45" s="130"/>
      <c r="AR45" s="130"/>
      <c r="AS45" s="169"/>
      <c r="AT45" s="168"/>
      <c r="AU45" s="130"/>
      <c r="AV45" s="130"/>
      <c r="AW45" s="130"/>
      <c r="AX45" s="130"/>
      <c r="AY45" s="130"/>
      <c r="AZ45" s="130"/>
      <c r="BA45" s="130"/>
      <c r="BB45" s="130"/>
      <c r="BC45" s="130"/>
      <c r="BD45" s="130"/>
      <c r="BE45" s="130"/>
      <c r="BF45" s="130"/>
      <c r="BG45" s="130"/>
      <c r="BH45" s="130"/>
      <c r="BI45" s="130"/>
      <c r="BJ45" s="130"/>
      <c r="BK45" s="130"/>
      <c r="BL45" s="130"/>
      <c r="BM45" s="130"/>
      <c r="BN45" s="130"/>
      <c r="BO45" s="130"/>
      <c r="BP45" s="130"/>
      <c r="BQ45" s="130"/>
      <c r="BR45" s="130"/>
      <c r="BS45" s="130"/>
      <c r="BT45" s="130"/>
      <c r="BU45" s="169"/>
    </row>
    <row r="46" spans="1:73" ht="15.75" customHeight="1" x14ac:dyDescent="0.25">
      <c r="A46" s="18"/>
      <c r="B46" s="140">
        <v>32</v>
      </c>
      <c r="C46" s="395" t="str">
        <f>IF('INPUT DATA'!L41="","",'INPUT DATA'!L41)</f>
        <v/>
      </c>
      <c r="D46" s="396"/>
      <c r="E46" s="397"/>
      <c r="F46" s="398" t="str">
        <f>IF('INPUT DATA'!M40="","",'INPUT DATA'!M40)</f>
        <v/>
      </c>
      <c r="G46" s="399"/>
      <c r="H46" s="149" t="str">
        <f>IF('INPUT DATA'!N40="","",'INPUT DATA'!N40)</f>
        <v/>
      </c>
      <c r="I46" s="152" t="str">
        <f>IFERROR(IF(OR(H46="",H46=0),"",DATEDIF(IF(ISNUMBER(H46),H46,DATEVALUE(H46)),DATE(VALUE(LEFT('INPUT DATA'!$F$18,4)),6,1),"Y")),"")</f>
        <v/>
      </c>
      <c r="J46" s="152" t="str">
        <f>IFERROR(IF(OR(H46="",H46=0),"",DATEDIF(IF(ISNUMBER(H46),H46,DATEVALUE(H46)),DATE(VALUE(LEFT('INPUT DATA'!$F$18,4)),6,1),"YM")),"")</f>
        <v/>
      </c>
      <c r="K46" s="152" t="str">
        <f>IFERROR(IF(OR(H46="",H46=0),"",DATEDIF(IF(ISNUMBER(H46),H46,DATEVALUE(H46)),DATE(VALUE(RIGHT('INPUT DATA'!$F$18,4)),5,31),"Y")),"")</f>
        <v/>
      </c>
      <c r="L46" s="152" t="str">
        <f>IFERROR(IF(OR(H46="",H46=0),"",DATEDIF(IF(ISNUMBER(H46),H46,DATEVALUE(H46)),DATE(VALUE(RIGHT('INPUT DATA'!$F$18,4)),5,31),"YM")),"")</f>
        <v/>
      </c>
      <c r="M46" s="154" t="s">
        <v>72</v>
      </c>
      <c r="N46" s="168"/>
      <c r="O46" s="130"/>
      <c r="P46" s="130"/>
      <c r="Q46" s="130"/>
      <c r="R46" s="130"/>
      <c r="S46" s="130"/>
      <c r="T46" s="130"/>
      <c r="U46" s="130"/>
      <c r="V46" s="130"/>
      <c r="W46" s="130"/>
      <c r="X46" s="130"/>
      <c r="Y46" s="169"/>
      <c r="Z46" s="168"/>
      <c r="AA46" s="130"/>
      <c r="AB46" s="130"/>
      <c r="AC46" s="130"/>
      <c r="AD46" s="130"/>
      <c r="AE46" s="130"/>
      <c r="AF46" s="130"/>
      <c r="AG46" s="130"/>
      <c r="AH46" s="130"/>
      <c r="AI46" s="130"/>
      <c r="AJ46" s="130"/>
      <c r="AK46" s="130"/>
      <c r="AL46" s="130"/>
      <c r="AM46" s="130"/>
      <c r="AN46" s="130"/>
      <c r="AO46" s="130"/>
      <c r="AP46" s="130"/>
      <c r="AQ46" s="130"/>
      <c r="AR46" s="130"/>
      <c r="AS46" s="169"/>
      <c r="AT46" s="168"/>
      <c r="AU46" s="130"/>
      <c r="AV46" s="130"/>
      <c r="AW46" s="130"/>
      <c r="AX46" s="130"/>
      <c r="AY46" s="130"/>
      <c r="AZ46" s="130"/>
      <c r="BA46" s="130"/>
      <c r="BB46" s="130"/>
      <c r="BC46" s="130"/>
      <c r="BD46" s="130"/>
      <c r="BE46" s="130"/>
      <c r="BF46" s="130"/>
      <c r="BG46" s="130"/>
      <c r="BH46" s="130"/>
      <c r="BI46" s="130"/>
      <c r="BJ46" s="130"/>
      <c r="BK46" s="130"/>
      <c r="BL46" s="130"/>
      <c r="BM46" s="130"/>
      <c r="BN46" s="130"/>
      <c r="BO46" s="130"/>
      <c r="BP46" s="130"/>
      <c r="BQ46" s="130"/>
      <c r="BR46" s="130"/>
      <c r="BS46" s="130"/>
      <c r="BT46" s="130"/>
      <c r="BU46" s="169"/>
    </row>
    <row r="47" spans="1:73" ht="15.75" customHeight="1" x14ac:dyDescent="0.25">
      <c r="A47" s="18"/>
      <c r="B47" s="140">
        <v>33</v>
      </c>
      <c r="C47" s="395" t="str">
        <f>IF('INPUT DATA'!L42="","",'INPUT DATA'!L42)</f>
        <v/>
      </c>
      <c r="D47" s="396"/>
      <c r="E47" s="397"/>
      <c r="F47" s="398" t="str">
        <f>IF('INPUT DATA'!M41="","",'INPUT DATA'!M41)</f>
        <v/>
      </c>
      <c r="G47" s="399"/>
      <c r="H47" s="149" t="str">
        <f>IF('INPUT DATA'!N41="","",'INPUT DATA'!N41)</f>
        <v/>
      </c>
      <c r="I47" s="152" t="str">
        <f>IFERROR(IF(OR(H47="",H47=0),"",DATEDIF(IF(ISNUMBER(H47),H47,DATEVALUE(H47)),DATE(VALUE(LEFT('INPUT DATA'!$F$18,4)),6,1),"Y")),"")</f>
        <v/>
      </c>
      <c r="J47" s="152" t="str">
        <f>IFERROR(IF(OR(H47="",H47=0),"",DATEDIF(IF(ISNUMBER(H47),H47,DATEVALUE(H47)),DATE(VALUE(LEFT('INPUT DATA'!$F$18,4)),6,1),"YM")),"")</f>
        <v/>
      </c>
      <c r="K47" s="152" t="str">
        <f>IFERROR(IF(OR(H47="",H47=0),"",DATEDIF(IF(ISNUMBER(H47),H47,DATEVALUE(H47)),DATE(VALUE(RIGHT('INPUT DATA'!$F$18,4)),5,31),"Y")),"")</f>
        <v/>
      </c>
      <c r="L47" s="152" t="str">
        <f>IFERROR(IF(OR(H47="",H47=0),"",DATEDIF(IF(ISNUMBER(H47),H47,DATEVALUE(H47)),DATE(VALUE(RIGHT('INPUT DATA'!$F$18,4)),5,31),"YM")),"")</f>
        <v/>
      </c>
      <c r="M47" s="154" t="s">
        <v>72</v>
      </c>
      <c r="N47" s="168"/>
      <c r="O47" s="130"/>
      <c r="P47" s="130"/>
      <c r="Q47" s="130"/>
      <c r="R47" s="130"/>
      <c r="S47" s="130"/>
      <c r="T47" s="130"/>
      <c r="U47" s="130"/>
      <c r="V47" s="130"/>
      <c r="W47" s="130"/>
      <c r="X47" s="130"/>
      <c r="Y47" s="169"/>
      <c r="Z47" s="168"/>
      <c r="AA47" s="130"/>
      <c r="AB47" s="130"/>
      <c r="AC47" s="130"/>
      <c r="AD47" s="130"/>
      <c r="AE47" s="130"/>
      <c r="AF47" s="130"/>
      <c r="AG47" s="130"/>
      <c r="AH47" s="130"/>
      <c r="AI47" s="130"/>
      <c r="AJ47" s="130"/>
      <c r="AK47" s="130"/>
      <c r="AL47" s="130"/>
      <c r="AM47" s="130"/>
      <c r="AN47" s="130"/>
      <c r="AO47" s="130"/>
      <c r="AP47" s="130"/>
      <c r="AQ47" s="130"/>
      <c r="AR47" s="130"/>
      <c r="AS47" s="169"/>
      <c r="AT47" s="168"/>
      <c r="AU47" s="130"/>
      <c r="AV47" s="130"/>
      <c r="AW47" s="130"/>
      <c r="AX47" s="130"/>
      <c r="AY47" s="130"/>
      <c r="AZ47" s="130"/>
      <c r="BA47" s="130"/>
      <c r="BB47" s="130"/>
      <c r="BC47" s="130"/>
      <c r="BD47" s="130"/>
      <c r="BE47" s="130"/>
      <c r="BF47" s="130"/>
      <c r="BG47" s="130"/>
      <c r="BH47" s="130"/>
      <c r="BI47" s="130"/>
      <c r="BJ47" s="130"/>
      <c r="BK47" s="130"/>
      <c r="BL47" s="130"/>
      <c r="BM47" s="130"/>
      <c r="BN47" s="130"/>
      <c r="BO47" s="130"/>
      <c r="BP47" s="130"/>
      <c r="BQ47" s="130"/>
      <c r="BR47" s="130"/>
      <c r="BS47" s="130"/>
      <c r="BT47" s="130"/>
      <c r="BU47" s="169"/>
    </row>
    <row r="48" spans="1:73" ht="15.75" customHeight="1" x14ac:dyDescent="0.25">
      <c r="A48" s="18"/>
      <c r="B48" s="140">
        <v>34</v>
      </c>
      <c r="C48" s="395" t="str">
        <f>IF('INPUT DATA'!L43="","",'INPUT DATA'!L43)</f>
        <v/>
      </c>
      <c r="D48" s="396"/>
      <c r="E48" s="397"/>
      <c r="F48" s="398" t="str">
        <f>IF('INPUT DATA'!M42="","",'INPUT DATA'!M42)</f>
        <v/>
      </c>
      <c r="G48" s="399"/>
      <c r="H48" s="149" t="str">
        <f>IF('INPUT DATA'!N42="","",'INPUT DATA'!N42)</f>
        <v/>
      </c>
      <c r="I48" s="152" t="str">
        <f>IFERROR(IF(OR(H48="",H48=0),"",DATEDIF(IF(ISNUMBER(H48),H48,DATEVALUE(H48)),DATE(VALUE(LEFT('INPUT DATA'!$F$18,4)),6,1),"Y")),"")</f>
        <v/>
      </c>
      <c r="J48" s="152" t="str">
        <f>IFERROR(IF(OR(H48="",H48=0),"",DATEDIF(IF(ISNUMBER(H48),H48,DATEVALUE(H48)),DATE(VALUE(LEFT('INPUT DATA'!$F$18,4)),6,1),"YM")),"")</f>
        <v/>
      </c>
      <c r="K48" s="152" t="str">
        <f>IFERROR(IF(OR(H48="",H48=0),"",DATEDIF(IF(ISNUMBER(H48),H48,DATEVALUE(H48)),DATE(VALUE(RIGHT('INPUT DATA'!$F$18,4)),5,31),"Y")),"")</f>
        <v/>
      </c>
      <c r="L48" s="152" t="str">
        <f>IFERROR(IF(OR(H48="",H48=0),"",DATEDIF(IF(ISNUMBER(H48),H48,DATEVALUE(H48)),DATE(VALUE(RIGHT('INPUT DATA'!$F$18,4)),5,31),"YM")),"")</f>
        <v/>
      </c>
      <c r="M48" s="154" t="s">
        <v>72</v>
      </c>
      <c r="N48" s="168"/>
      <c r="O48" s="130"/>
      <c r="P48" s="130"/>
      <c r="Q48" s="130"/>
      <c r="R48" s="130"/>
      <c r="S48" s="130"/>
      <c r="T48" s="130"/>
      <c r="U48" s="130"/>
      <c r="V48" s="130"/>
      <c r="W48" s="130"/>
      <c r="X48" s="130"/>
      <c r="Y48" s="169"/>
      <c r="Z48" s="168"/>
      <c r="AA48" s="130"/>
      <c r="AB48" s="130"/>
      <c r="AC48" s="130"/>
      <c r="AD48" s="130"/>
      <c r="AE48" s="130"/>
      <c r="AF48" s="130"/>
      <c r="AG48" s="130"/>
      <c r="AH48" s="130"/>
      <c r="AI48" s="130"/>
      <c r="AJ48" s="130"/>
      <c r="AK48" s="130"/>
      <c r="AL48" s="130"/>
      <c r="AM48" s="130"/>
      <c r="AN48" s="130"/>
      <c r="AO48" s="130"/>
      <c r="AP48" s="130"/>
      <c r="AQ48" s="130"/>
      <c r="AR48" s="130"/>
      <c r="AS48" s="169"/>
      <c r="AT48" s="168"/>
      <c r="AU48" s="130"/>
      <c r="AV48" s="130"/>
      <c r="AW48" s="130"/>
      <c r="AX48" s="130"/>
      <c r="AY48" s="130"/>
      <c r="AZ48" s="130"/>
      <c r="BA48" s="130"/>
      <c r="BB48" s="130"/>
      <c r="BC48" s="130"/>
      <c r="BD48" s="130"/>
      <c r="BE48" s="130"/>
      <c r="BF48" s="130"/>
      <c r="BG48" s="130"/>
      <c r="BH48" s="130"/>
      <c r="BI48" s="130"/>
      <c r="BJ48" s="130"/>
      <c r="BK48" s="130"/>
      <c r="BL48" s="130"/>
      <c r="BM48" s="130"/>
      <c r="BN48" s="130"/>
      <c r="BO48" s="130"/>
      <c r="BP48" s="130"/>
      <c r="BQ48" s="130"/>
      <c r="BR48" s="130"/>
      <c r="BS48" s="130"/>
      <c r="BT48" s="130"/>
      <c r="BU48" s="169"/>
    </row>
    <row r="49" spans="1:73" ht="15.75" customHeight="1" x14ac:dyDescent="0.25">
      <c r="A49" s="18"/>
      <c r="B49" s="140">
        <v>35</v>
      </c>
      <c r="C49" s="395" t="str">
        <f>IF('INPUT DATA'!L44="","",'INPUT DATA'!L44)</f>
        <v/>
      </c>
      <c r="D49" s="396"/>
      <c r="E49" s="397"/>
      <c r="F49" s="398" t="str">
        <f>IF('INPUT DATA'!M43="","",'INPUT DATA'!M43)</f>
        <v/>
      </c>
      <c r="G49" s="399"/>
      <c r="H49" s="149" t="str">
        <f>IF('INPUT DATA'!N43="","",'INPUT DATA'!N43)</f>
        <v/>
      </c>
      <c r="I49" s="152" t="str">
        <f>IFERROR(IF(OR(H49="",H49=0),"",DATEDIF(IF(ISNUMBER(H49),H49,DATEVALUE(H49)),DATE(VALUE(LEFT('INPUT DATA'!$F$18,4)),6,1),"Y")),"")</f>
        <v/>
      </c>
      <c r="J49" s="152" t="str">
        <f>IFERROR(IF(OR(H49="",H49=0),"",DATEDIF(IF(ISNUMBER(H49),H49,DATEVALUE(H49)),DATE(VALUE(LEFT('INPUT DATA'!$F$18,4)),6,1),"YM")),"")</f>
        <v/>
      </c>
      <c r="K49" s="152" t="str">
        <f>IFERROR(IF(OR(H49="",H49=0),"",DATEDIF(IF(ISNUMBER(H49),H49,DATEVALUE(H49)),DATE(VALUE(RIGHT('INPUT DATA'!$F$18,4)),5,31),"Y")),"")</f>
        <v/>
      </c>
      <c r="L49" s="152" t="str">
        <f>IFERROR(IF(OR(H49="",H49=0),"",DATEDIF(IF(ISNUMBER(H49),H49,DATEVALUE(H49)),DATE(VALUE(RIGHT('INPUT DATA'!$F$18,4)),5,31),"YM")),"")</f>
        <v/>
      </c>
      <c r="M49" s="154" t="s">
        <v>72</v>
      </c>
      <c r="N49" s="168"/>
      <c r="O49" s="130"/>
      <c r="P49" s="130"/>
      <c r="Q49" s="130"/>
      <c r="R49" s="130"/>
      <c r="S49" s="130"/>
      <c r="T49" s="130"/>
      <c r="U49" s="130"/>
      <c r="V49" s="130"/>
      <c r="W49" s="130"/>
      <c r="X49" s="130"/>
      <c r="Y49" s="169"/>
      <c r="Z49" s="168"/>
      <c r="AA49" s="130"/>
      <c r="AB49" s="130"/>
      <c r="AC49" s="130"/>
      <c r="AD49" s="130"/>
      <c r="AE49" s="130"/>
      <c r="AF49" s="130"/>
      <c r="AG49" s="130"/>
      <c r="AH49" s="130"/>
      <c r="AI49" s="130"/>
      <c r="AJ49" s="130"/>
      <c r="AK49" s="130"/>
      <c r="AL49" s="130"/>
      <c r="AM49" s="130"/>
      <c r="AN49" s="130"/>
      <c r="AO49" s="130"/>
      <c r="AP49" s="130"/>
      <c r="AQ49" s="130"/>
      <c r="AR49" s="130"/>
      <c r="AS49" s="169"/>
      <c r="AT49" s="168"/>
      <c r="AU49" s="130"/>
      <c r="AV49" s="130"/>
      <c r="AW49" s="130"/>
      <c r="AX49" s="130"/>
      <c r="AY49" s="130"/>
      <c r="AZ49" s="130"/>
      <c r="BA49" s="130"/>
      <c r="BB49" s="130"/>
      <c r="BC49" s="130"/>
      <c r="BD49" s="130"/>
      <c r="BE49" s="130"/>
      <c r="BF49" s="130"/>
      <c r="BG49" s="130"/>
      <c r="BH49" s="130"/>
      <c r="BI49" s="130"/>
      <c r="BJ49" s="130"/>
      <c r="BK49" s="130"/>
      <c r="BL49" s="130"/>
      <c r="BM49" s="130"/>
      <c r="BN49" s="130"/>
      <c r="BO49" s="130"/>
      <c r="BP49" s="130"/>
      <c r="BQ49" s="130"/>
      <c r="BR49" s="130"/>
      <c r="BS49" s="130"/>
      <c r="BT49" s="130"/>
      <c r="BU49" s="169"/>
    </row>
    <row r="50" spans="1:73" ht="15.75" customHeight="1" x14ac:dyDescent="0.25">
      <c r="A50" s="18"/>
      <c r="B50" s="140">
        <v>36</v>
      </c>
      <c r="C50" s="395" t="str">
        <f>IF('INPUT DATA'!L45="","",'INPUT DATA'!L45)</f>
        <v/>
      </c>
      <c r="D50" s="396"/>
      <c r="E50" s="397"/>
      <c r="F50" s="398" t="str">
        <f>IF('INPUT DATA'!M44="","",'INPUT DATA'!M44)</f>
        <v/>
      </c>
      <c r="G50" s="399"/>
      <c r="H50" s="149" t="str">
        <f>IF('INPUT DATA'!N44="","",'INPUT DATA'!N44)</f>
        <v/>
      </c>
      <c r="I50" s="152" t="str">
        <f>IFERROR(IF(OR(H50="",H50=0),"",DATEDIF(IF(ISNUMBER(H50),H50,DATEVALUE(H50)),DATE(VALUE(LEFT('INPUT DATA'!$F$18,4)),6,1),"Y")),"")</f>
        <v/>
      </c>
      <c r="J50" s="152" t="str">
        <f>IFERROR(IF(OR(H50="",H50=0),"",DATEDIF(IF(ISNUMBER(H50),H50,DATEVALUE(H50)),DATE(VALUE(LEFT('INPUT DATA'!$F$18,4)),6,1),"YM")),"")</f>
        <v/>
      </c>
      <c r="K50" s="152" t="str">
        <f>IFERROR(IF(OR(H50="",H50=0),"",DATEDIF(IF(ISNUMBER(H50),H50,DATEVALUE(H50)),DATE(VALUE(RIGHT('INPUT DATA'!$F$18,4)),5,31),"Y")),"")</f>
        <v/>
      </c>
      <c r="L50" s="152" t="str">
        <f>IFERROR(IF(OR(H50="",H50=0),"",DATEDIF(IF(ISNUMBER(H50),H50,DATEVALUE(H50)),DATE(VALUE(RIGHT('INPUT DATA'!$F$18,4)),5,31),"YM")),"")</f>
        <v/>
      </c>
      <c r="M50" s="154" t="s">
        <v>72</v>
      </c>
      <c r="N50" s="168"/>
      <c r="O50" s="130"/>
      <c r="P50" s="130"/>
      <c r="Q50" s="130"/>
      <c r="R50" s="130"/>
      <c r="S50" s="130"/>
      <c r="T50" s="130"/>
      <c r="U50" s="130"/>
      <c r="V50" s="130"/>
      <c r="W50" s="130"/>
      <c r="X50" s="130"/>
      <c r="Y50" s="169"/>
      <c r="Z50" s="168"/>
      <c r="AA50" s="130"/>
      <c r="AB50" s="130"/>
      <c r="AC50" s="130"/>
      <c r="AD50" s="130"/>
      <c r="AE50" s="130"/>
      <c r="AF50" s="130"/>
      <c r="AG50" s="130"/>
      <c r="AH50" s="130"/>
      <c r="AI50" s="130"/>
      <c r="AJ50" s="130"/>
      <c r="AK50" s="130"/>
      <c r="AL50" s="130"/>
      <c r="AM50" s="130"/>
      <c r="AN50" s="130"/>
      <c r="AO50" s="130"/>
      <c r="AP50" s="130"/>
      <c r="AQ50" s="130"/>
      <c r="AR50" s="130"/>
      <c r="AS50" s="169"/>
      <c r="AT50" s="168"/>
      <c r="AU50" s="130"/>
      <c r="AV50" s="130"/>
      <c r="AW50" s="130"/>
      <c r="AX50" s="130"/>
      <c r="AY50" s="130"/>
      <c r="AZ50" s="130"/>
      <c r="BA50" s="130"/>
      <c r="BB50" s="130"/>
      <c r="BC50" s="130"/>
      <c r="BD50" s="130"/>
      <c r="BE50" s="130"/>
      <c r="BF50" s="130"/>
      <c r="BG50" s="130"/>
      <c r="BH50" s="130"/>
      <c r="BI50" s="130"/>
      <c r="BJ50" s="130"/>
      <c r="BK50" s="130"/>
      <c r="BL50" s="130"/>
      <c r="BM50" s="130"/>
      <c r="BN50" s="130"/>
      <c r="BO50" s="130"/>
      <c r="BP50" s="130"/>
      <c r="BQ50" s="130"/>
      <c r="BR50" s="130"/>
      <c r="BS50" s="130"/>
      <c r="BT50" s="130"/>
      <c r="BU50" s="169"/>
    </row>
    <row r="51" spans="1:73" ht="15.75" customHeight="1" x14ac:dyDescent="0.25">
      <c r="A51" s="18"/>
      <c r="B51" s="140">
        <v>37</v>
      </c>
      <c r="C51" s="395" t="str">
        <f>IF('INPUT DATA'!L46="","",'INPUT DATA'!L46)</f>
        <v/>
      </c>
      <c r="D51" s="396"/>
      <c r="E51" s="397"/>
      <c r="F51" s="398" t="str">
        <f>IF('INPUT DATA'!M45="","",'INPUT DATA'!M45)</f>
        <v/>
      </c>
      <c r="G51" s="399"/>
      <c r="H51" s="149" t="str">
        <f>IF('INPUT DATA'!N45="","",'INPUT DATA'!N45)</f>
        <v/>
      </c>
      <c r="I51" s="152" t="str">
        <f>IFERROR(IF(OR(H51="",H51=0),"",DATEDIF(IF(ISNUMBER(H51),H51,DATEVALUE(H51)),DATE(VALUE(LEFT('INPUT DATA'!$F$18,4)),6,1),"Y")),"")</f>
        <v/>
      </c>
      <c r="J51" s="152" t="str">
        <f>IFERROR(IF(OR(H51="",H51=0),"",DATEDIF(IF(ISNUMBER(H51),H51,DATEVALUE(H51)),DATE(VALUE(LEFT('INPUT DATA'!$F$18,4)),6,1),"YM")),"")</f>
        <v/>
      </c>
      <c r="K51" s="152" t="str">
        <f>IFERROR(IF(OR(H51="",H51=0),"",DATEDIF(IF(ISNUMBER(H51),H51,DATEVALUE(H51)),DATE(VALUE(RIGHT('INPUT DATA'!$F$18,4)),5,31),"Y")),"")</f>
        <v/>
      </c>
      <c r="L51" s="152" t="str">
        <f>IFERROR(IF(OR(H51="",H51=0),"",DATEDIF(IF(ISNUMBER(H51),H51,DATEVALUE(H51)),DATE(VALUE(RIGHT('INPUT DATA'!$F$18,4)),5,31),"YM")),"")</f>
        <v/>
      </c>
      <c r="M51" s="154" t="s">
        <v>72</v>
      </c>
      <c r="N51" s="168"/>
      <c r="O51" s="130"/>
      <c r="P51" s="130"/>
      <c r="Q51" s="130"/>
      <c r="R51" s="130"/>
      <c r="S51" s="130"/>
      <c r="T51" s="130"/>
      <c r="U51" s="130"/>
      <c r="V51" s="130"/>
      <c r="W51" s="130"/>
      <c r="X51" s="130"/>
      <c r="Y51" s="169"/>
      <c r="Z51" s="168"/>
      <c r="AA51" s="130"/>
      <c r="AB51" s="130"/>
      <c r="AC51" s="130"/>
      <c r="AD51" s="130"/>
      <c r="AE51" s="130"/>
      <c r="AF51" s="130"/>
      <c r="AG51" s="130"/>
      <c r="AH51" s="130"/>
      <c r="AI51" s="130"/>
      <c r="AJ51" s="130"/>
      <c r="AK51" s="130"/>
      <c r="AL51" s="130"/>
      <c r="AM51" s="130"/>
      <c r="AN51" s="130"/>
      <c r="AO51" s="130"/>
      <c r="AP51" s="130"/>
      <c r="AQ51" s="130"/>
      <c r="AR51" s="130"/>
      <c r="AS51" s="169"/>
      <c r="AT51" s="168"/>
      <c r="AU51" s="130"/>
      <c r="AV51" s="130"/>
      <c r="AW51" s="130"/>
      <c r="AX51" s="130"/>
      <c r="AY51" s="130"/>
      <c r="AZ51" s="130"/>
      <c r="BA51" s="130"/>
      <c r="BB51" s="130"/>
      <c r="BC51" s="130"/>
      <c r="BD51" s="130"/>
      <c r="BE51" s="130"/>
      <c r="BF51" s="130"/>
      <c r="BG51" s="130"/>
      <c r="BH51" s="130"/>
      <c r="BI51" s="130"/>
      <c r="BJ51" s="130"/>
      <c r="BK51" s="130"/>
      <c r="BL51" s="130"/>
      <c r="BM51" s="130"/>
      <c r="BN51" s="130"/>
      <c r="BO51" s="130"/>
      <c r="BP51" s="130"/>
      <c r="BQ51" s="130"/>
      <c r="BR51" s="130"/>
      <c r="BS51" s="130"/>
      <c r="BT51" s="130"/>
      <c r="BU51" s="169"/>
    </row>
    <row r="52" spans="1:73" ht="15.75" customHeight="1" x14ac:dyDescent="0.25">
      <c r="A52" s="18"/>
      <c r="B52" s="140">
        <v>38</v>
      </c>
      <c r="C52" s="395" t="str">
        <f>IF('INPUT DATA'!L47="","",'INPUT DATA'!L47)</f>
        <v/>
      </c>
      <c r="D52" s="396"/>
      <c r="E52" s="397"/>
      <c r="F52" s="398" t="str">
        <f>IF('INPUT DATA'!M46="","",'INPUT DATA'!M46)</f>
        <v/>
      </c>
      <c r="G52" s="399"/>
      <c r="H52" s="149" t="str">
        <f>IF('INPUT DATA'!N46="","",'INPUT DATA'!N46)</f>
        <v/>
      </c>
      <c r="I52" s="152" t="str">
        <f>IFERROR(IF(OR(H52="",H52=0),"",DATEDIF(IF(ISNUMBER(H52),H52,DATEVALUE(H52)),DATE(VALUE(LEFT('INPUT DATA'!$F$18,4)),6,1),"Y")),"")</f>
        <v/>
      </c>
      <c r="J52" s="152" t="str">
        <f>IFERROR(IF(OR(H52="",H52=0),"",DATEDIF(IF(ISNUMBER(H52),H52,DATEVALUE(H52)),DATE(VALUE(LEFT('INPUT DATA'!$F$18,4)),6,1),"YM")),"")</f>
        <v/>
      </c>
      <c r="K52" s="152" t="str">
        <f>IFERROR(IF(OR(H52="",H52=0),"",DATEDIF(IF(ISNUMBER(H52),H52,DATEVALUE(H52)),DATE(VALUE(RIGHT('INPUT DATA'!$F$18,4)),5,31),"Y")),"")</f>
        <v/>
      </c>
      <c r="L52" s="152" t="str">
        <f>IFERROR(IF(OR(H52="",H52=0),"",DATEDIF(IF(ISNUMBER(H52),H52,DATEVALUE(H52)),DATE(VALUE(RIGHT('INPUT DATA'!$F$18,4)),5,31),"YM")),"")</f>
        <v/>
      </c>
      <c r="M52" s="154" t="s">
        <v>72</v>
      </c>
      <c r="N52" s="168"/>
      <c r="O52" s="130"/>
      <c r="P52" s="130"/>
      <c r="Q52" s="130"/>
      <c r="R52" s="130"/>
      <c r="S52" s="130"/>
      <c r="T52" s="130"/>
      <c r="U52" s="130"/>
      <c r="V52" s="130"/>
      <c r="W52" s="130"/>
      <c r="X52" s="130"/>
      <c r="Y52" s="169"/>
      <c r="Z52" s="168"/>
      <c r="AA52" s="130"/>
      <c r="AB52" s="130"/>
      <c r="AC52" s="130"/>
      <c r="AD52" s="130"/>
      <c r="AE52" s="130"/>
      <c r="AF52" s="130"/>
      <c r="AG52" s="130"/>
      <c r="AH52" s="130"/>
      <c r="AI52" s="130"/>
      <c r="AJ52" s="130"/>
      <c r="AK52" s="130"/>
      <c r="AL52" s="130"/>
      <c r="AM52" s="130"/>
      <c r="AN52" s="130"/>
      <c r="AO52" s="130"/>
      <c r="AP52" s="130"/>
      <c r="AQ52" s="130"/>
      <c r="AR52" s="130"/>
      <c r="AS52" s="169"/>
      <c r="AT52" s="168"/>
      <c r="AU52" s="130"/>
      <c r="AV52" s="130"/>
      <c r="AW52" s="130"/>
      <c r="AX52" s="130"/>
      <c r="AY52" s="130"/>
      <c r="AZ52" s="130"/>
      <c r="BA52" s="130"/>
      <c r="BB52" s="130"/>
      <c r="BC52" s="130"/>
      <c r="BD52" s="130"/>
      <c r="BE52" s="130"/>
      <c r="BF52" s="130"/>
      <c r="BG52" s="130"/>
      <c r="BH52" s="130"/>
      <c r="BI52" s="130"/>
      <c r="BJ52" s="130"/>
      <c r="BK52" s="130"/>
      <c r="BL52" s="130"/>
      <c r="BM52" s="130"/>
      <c r="BN52" s="130"/>
      <c r="BO52" s="130"/>
      <c r="BP52" s="130"/>
      <c r="BQ52" s="130"/>
      <c r="BR52" s="130"/>
      <c r="BS52" s="130"/>
      <c r="BT52" s="130"/>
      <c r="BU52" s="169"/>
    </row>
    <row r="53" spans="1:73" ht="15.75" customHeight="1" x14ac:dyDescent="0.25">
      <c r="A53" s="18"/>
      <c r="B53" s="140">
        <v>39</v>
      </c>
      <c r="C53" s="395" t="str">
        <f>IF('INPUT DATA'!L48="","",'INPUT DATA'!L48)</f>
        <v/>
      </c>
      <c r="D53" s="396"/>
      <c r="E53" s="397"/>
      <c r="F53" s="398" t="str">
        <f>IF('INPUT DATA'!M47="","",'INPUT DATA'!M47)</f>
        <v/>
      </c>
      <c r="G53" s="399"/>
      <c r="H53" s="149" t="str">
        <f>IF('INPUT DATA'!N47="","",'INPUT DATA'!N47)</f>
        <v/>
      </c>
      <c r="I53" s="152" t="str">
        <f>IFERROR(IF(OR(H53="",H53=0),"",DATEDIF(IF(ISNUMBER(H53),H53,DATEVALUE(H53)),DATE(VALUE(LEFT('INPUT DATA'!$F$18,4)),6,1),"Y")),"")</f>
        <v/>
      </c>
      <c r="J53" s="152" t="str">
        <f>IFERROR(IF(OR(H53="",H53=0),"",DATEDIF(IF(ISNUMBER(H53),H53,DATEVALUE(H53)),DATE(VALUE(LEFT('INPUT DATA'!$F$18,4)),6,1),"YM")),"")</f>
        <v/>
      </c>
      <c r="K53" s="152" t="str">
        <f>IFERROR(IF(OR(H53="",H53=0),"",DATEDIF(IF(ISNUMBER(H53),H53,DATEVALUE(H53)),DATE(VALUE(RIGHT('INPUT DATA'!$F$18,4)),5,31),"Y")),"")</f>
        <v/>
      </c>
      <c r="L53" s="152" t="str">
        <f>IFERROR(IF(OR(H53="",H53=0),"",DATEDIF(IF(ISNUMBER(H53),H53,DATEVALUE(H53)),DATE(VALUE(RIGHT('INPUT DATA'!$F$18,4)),5,31),"YM")),"")</f>
        <v/>
      </c>
      <c r="M53" s="154" t="s">
        <v>72</v>
      </c>
      <c r="N53" s="168"/>
      <c r="O53" s="130"/>
      <c r="P53" s="130"/>
      <c r="Q53" s="130"/>
      <c r="R53" s="130"/>
      <c r="S53" s="130"/>
      <c r="T53" s="130"/>
      <c r="U53" s="130"/>
      <c r="V53" s="130"/>
      <c r="W53" s="130"/>
      <c r="X53" s="130"/>
      <c r="Y53" s="169"/>
      <c r="Z53" s="168"/>
      <c r="AA53" s="130"/>
      <c r="AB53" s="130"/>
      <c r="AC53" s="130"/>
      <c r="AD53" s="130"/>
      <c r="AE53" s="130"/>
      <c r="AF53" s="130"/>
      <c r="AG53" s="130"/>
      <c r="AH53" s="130"/>
      <c r="AI53" s="130"/>
      <c r="AJ53" s="130"/>
      <c r="AK53" s="130"/>
      <c r="AL53" s="130"/>
      <c r="AM53" s="130"/>
      <c r="AN53" s="130"/>
      <c r="AO53" s="130"/>
      <c r="AP53" s="130"/>
      <c r="AQ53" s="130"/>
      <c r="AR53" s="130"/>
      <c r="AS53" s="169"/>
      <c r="AT53" s="168"/>
      <c r="AU53" s="130"/>
      <c r="AV53" s="130"/>
      <c r="AW53" s="130"/>
      <c r="AX53" s="130"/>
      <c r="AY53" s="130"/>
      <c r="AZ53" s="130"/>
      <c r="BA53" s="130"/>
      <c r="BB53" s="130"/>
      <c r="BC53" s="130"/>
      <c r="BD53" s="130"/>
      <c r="BE53" s="130"/>
      <c r="BF53" s="130"/>
      <c r="BG53" s="130"/>
      <c r="BH53" s="130"/>
      <c r="BI53" s="130"/>
      <c r="BJ53" s="130"/>
      <c r="BK53" s="130"/>
      <c r="BL53" s="130"/>
      <c r="BM53" s="130"/>
      <c r="BN53" s="130"/>
      <c r="BO53" s="130"/>
      <c r="BP53" s="130"/>
      <c r="BQ53" s="130"/>
      <c r="BR53" s="130"/>
      <c r="BS53" s="130"/>
      <c r="BT53" s="130"/>
      <c r="BU53" s="169"/>
    </row>
    <row r="54" spans="1:73" ht="15.75" customHeight="1" x14ac:dyDescent="0.25">
      <c r="A54" s="18"/>
      <c r="B54" s="140">
        <v>40</v>
      </c>
      <c r="C54" s="395" t="str">
        <f>IF('INPUT DATA'!L49="","",'INPUT DATA'!L49)</f>
        <v/>
      </c>
      <c r="D54" s="396"/>
      <c r="E54" s="397"/>
      <c r="F54" s="398" t="str">
        <f>IF('INPUT DATA'!M48="","",'INPUT DATA'!M48)</f>
        <v/>
      </c>
      <c r="G54" s="399"/>
      <c r="H54" s="149" t="str">
        <f>IF('INPUT DATA'!N48="","",'INPUT DATA'!N48)</f>
        <v/>
      </c>
      <c r="I54" s="152" t="str">
        <f>IFERROR(IF(OR(H54="",H54=0),"",DATEDIF(IF(ISNUMBER(H54),H54,DATEVALUE(H54)),DATE(VALUE(LEFT('INPUT DATA'!$F$18,4)),6,1),"Y")),"")</f>
        <v/>
      </c>
      <c r="J54" s="152" t="str">
        <f>IFERROR(IF(OR(H54="",H54=0),"",DATEDIF(IF(ISNUMBER(H54),H54,DATEVALUE(H54)),DATE(VALUE(LEFT('INPUT DATA'!$F$18,4)),6,1),"YM")),"")</f>
        <v/>
      </c>
      <c r="K54" s="152" t="str">
        <f>IFERROR(IF(OR(H54="",H54=0),"",DATEDIF(IF(ISNUMBER(H54),H54,DATEVALUE(H54)),DATE(VALUE(RIGHT('INPUT DATA'!$F$18,4)),5,31),"Y")),"")</f>
        <v/>
      </c>
      <c r="L54" s="152" t="str">
        <f>IFERROR(IF(OR(H54="",H54=0),"",DATEDIF(IF(ISNUMBER(H54),H54,DATEVALUE(H54)),DATE(VALUE(RIGHT('INPUT DATA'!$F$18,4)),5,31),"YM")),"")</f>
        <v/>
      </c>
      <c r="M54" s="154" t="s">
        <v>72</v>
      </c>
      <c r="N54" s="168"/>
      <c r="O54" s="130"/>
      <c r="P54" s="130"/>
      <c r="Q54" s="130"/>
      <c r="R54" s="130"/>
      <c r="S54" s="130"/>
      <c r="T54" s="130"/>
      <c r="U54" s="130"/>
      <c r="V54" s="130"/>
      <c r="W54" s="130"/>
      <c r="X54" s="130"/>
      <c r="Y54" s="169"/>
      <c r="Z54" s="168"/>
      <c r="AA54" s="130"/>
      <c r="AB54" s="130"/>
      <c r="AC54" s="130"/>
      <c r="AD54" s="130"/>
      <c r="AE54" s="130"/>
      <c r="AF54" s="130"/>
      <c r="AG54" s="130"/>
      <c r="AH54" s="130"/>
      <c r="AI54" s="130"/>
      <c r="AJ54" s="130"/>
      <c r="AK54" s="130"/>
      <c r="AL54" s="130"/>
      <c r="AM54" s="130"/>
      <c r="AN54" s="130"/>
      <c r="AO54" s="130"/>
      <c r="AP54" s="130"/>
      <c r="AQ54" s="130"/>
      <c r="AR54" s="130"/>
      <c r="AS54" s="169"/>
      <c r="AT54" s="168"/>
      <c r="AU54" s="130"/>
      <c r="AV54" s="130"/>
      <c r="AW54" s="130"/>
      <c r="AX54" s="130"/>
      <c r="AY54" s="130"/>
      <c r="AZ54" s="130"/>
      <c r="BA54" s="130"/>
      <c r="BB54" s="130"/>
      <c r="BC54" s="130"/>
      <c r="BD54" s="130"/>
      <c r="BE54" s="130"/>
      <c r="BF54" s="130"/>
      <c r="BG54" s="130"/>
      <c r="BH54" s="130"/>
      <c r="BI54" s="130"/>
      <c r="BJ54" s="130"/>
      <c r="BK54" s="130"/>
      <c r="BL54" s="130"/>
      <c r="BM54" s="130"/>
      <c r="BN54" s="130"/>
      <c r="BO54" s="130"/>
      <c r="BP54" s="130"/>
      <c r="BQ54" s="130"/>
      <c r="BR54" s="130"/>
      <c r="BS54" s="130"/>
      <c r="BT54" s="130"/>
      <c r="BU54" s="169"/>
    </row>
    <row r="55" spans="1:73" ht="15.75" customHeight="1" x14ac:dyDescent="0.25">
      <c r="A55" s="18"/>
      <c r="B55" s="140">
        <v>41</v>
      </c>
      <c r="C55" s="395" t="str">
        <f>IF('INPUT DATA'!L50="","",'INPUT DATA'!L50)</f>
        <v/>
      </c>
      <c r="D55" s="396"/>
      <c r="E55" s="397"/>
      <c r="F55" s="398" t="str">
        <f>IF('INPUT DATA'!M49="","",'INPUT DATA'!M49)</f>
        <v/>
      </c>
      <c r="G55" s="399"/>
      <c r="H55" s="149" t="str">
        <f>IF('INPUT DATA'!N49="","",'INPUT DATA'!N49)</f>
        <v/>
      </c>
      <c r="I55" s="152" t="str">
        <f>IFERROR(IF(OR(H55="",H55=0),"",DATEDIF(IF(ISNUMBER(H55),H55,DATEVALUE(H55)),DATE(VALUE(LEFT('INPUT DATA'!$F$18,4)),6,1),"Y")),"")</f>
        <v/>
      </c>
      <c r="J55" s="152" t="str">
        <f>IFERROR(IF(OR(H55="",H55=0),"",DATEDIF(IF(ISNUMBER(H55),H55,DATEVALUE(H55)),DATE(VALUE(LEFT('INPUT DATA'!$F$18,4)),6,1),"YM")),"")</f>
        <v/>
      </c>
      <c r="K55" s="152" t="str">
        <f>IFERROR(IF(OR(H55="",H55=0),"",DATEDIF(IF(ISNUMBER(H55),H55,DATEVALUE(H55)),DATE(VALUE(RIGHT('INPUT DATA'!$F$18,4)),5,31),"Y")),"")</f>
        <v/>
      </c>
      <c r="L55" s="152" t="str">
        <f>IFERROR(IF(OR(H55="",H55=0),"",DATEDIF(IF(ISNUMBER(H55),H55,DATEVALUE(H55)),DATE(VALUE(RIGHT('INPUT DATA'!$F$18,4)),5,31),"YM")),"")</f>
        <v/>
      </c>
      <c r="M55" s="154" t="s">
        <v>72</v>
      </c>
      <c r="N55" s="168"/>
      <c r="O55" s="130"/>
      <c r="P55" s="130"/>
      <c r="Q55" s="130"/>
      <c r="R55" s="130"/>
      <c r="S55" s="130"/>
      <c r="T55" s="130"/>
      <c r="U55" s="130"/>
      <c r="V55" s="130"/>
      <c r="W55" s="130"/>
      <c r="X55" s="130"/>
      <c r="Y55" s="169"/>
      <c r="Z55" s="168"/>
      <c r="AA55" s="130"/>
      <c r="AB55" s="130"/>
      <c r="AC55" s="130"/>
      <c r="AD55" s="130"/>
      <c r="AE55" s="130"/>
      <c r="AF55" s="130"/>
      <c r="AG55" s="130"/>
      <c r="AH55" s="130"/>
      <c r="AI55" s="130"/>
      <c r="AJ55" s="130"/>
      <c r="AK55" s="130"/>
      <c r="AL55" s="130"/>
      <c r="AM55" s="130"/>
      <c r="AN55" s="130"/>
      <c r="AO55" s="130"/>
      <c r="AP55" s="130"/>
      <c r="AQ55" s="130"/>
      <c r="AR55" s="130"/>
      <c r="AS55" s="169"/>
      <c r="AT55" s="168"/>
      <c r="AU55" s="130"/>
      <c r="AV55" s="130"/>
      <c r="AW55" s="130"/>
      <c r="AX55" s="130"/>
      <c r="AY55" s="130"/>
      <c r="AZ55" s="130"/>
      <c r="BA55" s="130"/>
      <c r="BB55" s="130"/>
      <c r="BC55" s="130"/>
      <c r="BD55" s="130"/>
      <c r="BE55" s="130"/>
      <c r="BF55" s="130"/>
      <c r="BG55" s="130"/>
      <c r="BH55" s="130"/>
      <c r="BI55" s="130"/>
      <c r="BJ55" s="130"/>
      <c r="BK55" s="130"/>
      <c r="BL55" s="130"/>
      <c r="BM55" s="130"/>
      <c r="BN55" s="130"/>
      <c r="BO55" s="130"/>
      <c r="BP55" s="130"/>
      <c r="BQ55" s="130"/>
      <c r="BR55" s="130"/>
      <c r="BS55" s="130"/>
      <c r="BT55" s="130"/>
      <c r="BU55" s="169"/>
    </row>
    <row r="56" spans="1:73" ht="15.75" customHeight="1" x14ac:dyDescent="0.25">
      <c r="A56" s="18"/>
      <c r="B56" s="140">
        <v>42</v>
      </c>
      <c r="C56" s="395" t="str">
        <f>IF('INPUT DATA'!L51="","",'INPUT DATA'!L51)</f>
        <v/>
      </c>
      <c r="D56" s="396"/>
      <c r="E56" s="397"/>
      <c r="F56" s="398" t="str">
        <f>IF('INPUT DATA'!M50="","",'INPUT DATA'!M50)</f>
        <v/>
      </c>
      <c r="G56" s="399"/>
      <c r="H56" s="149" t="str">
        <f>IF('INPUT DATA'!N50="","",'INPUT DATA'!N50)</f>
        <v/>
      </c>
      <c r="I56" s="152" t="str">
        <f>IFERROR(IF(OR(H56="",H56=0),"",DATEDIF(IF(ISNUMBER(H56),H56,DATEVALUE(H56)),DATE(VALUE(LEFT('INPUT DATA'!$F$18,4)),6,1),"Y")),"")</f>
        <v/>
      </c>
      <c r="J56" s="152" t="str">
        <f>IFERROR(IF(OR(H56="",H56=0),"",DATEDIF(IF(ISNUMBER(H56),H56,DATEVALUE(H56)),DATE(VALUE(LEFT('INPUT DATA'!$F$18,4)),6,1),"YM")),"")</f>
        <v/>
      </c>
      <c r="K56" s="152" t="str">
        <f>IFERROR(IF(OR(H56="",H56=0),"",DATEDIF(IF(ISNUMBER(H56),H56,DATEVALUE(H56)),DATE(VALUE(RIGHT('INPUT DATA'!$F$18,4)),5,31),"Y")),"")</f>
        <v/>
      </c>
      <c r="L56" s="152" t="str">
        <f>IFERROR(IF(OR(H56="",H56=0),"",DATEDIF(IF(ISNUMBER(H56),H56,DATEVALUE(H56)),DATE(VALUE(RIGHT('INPUT DATA'!$F$18,4)),5,31),"YM")),"")</f>
        <v/>
      </c>
      <c r="M56" s="154" t="s">
        <v>72</v>
      </c>
      <c r="N56" s="168"/>
      <c r="O56" s="130"/>
      <c r="P56" s="130"/>
      <c r="Q56" s="130"/>
      <c r="R56" s="130"/>
      <c r="S56" s="130"/>
      <c r="T56" s="130"/>
      <c r="U56" s="130"/>
      <c r="V56" s="130"/>
      <c r="W56" s="130"/>
      <c r="X56" s="130"/>
      <c r="Y56" s="169"/>
      <c r="Z56" s="168"/>
      <c r="AA56" s="130"/>
      <c r="AB56" s="130"/>
      <c r="AC56" s="130"/>
      <c r="AD56" s="130"/>
      <c r="AE56" s="130"/>
      <c r="AF56" s="130"/>
      <c r="AG56" s="130"/>
      <c r="AH56" s="130"/>
      <c r="AI56" s="130"/>
      <c r="AJ56" s="130"/>
      <c r="AK56" s="130"/>
      <c r="AL56" s="130"/>
      <c r="AM56" s="130"/>
      <c r="AN56" s="130"/>
      <c r="AO56" s="130"/>
      <c r="AP56" s="130"/>
      <c r="AQ56" s="130"/>
      <c r="AR56" s="130"/>
      <c r="AS56" s="169"/>
      <c r="AT56" s="168"/>
      <c r="AU56" s="130"/>
      <c r="AV56" s="130"/>
      <c r="AW56" s="130"/>
      <c r="AX56" s="130"/>
      <c r="AY56" s="130"/>
      <c r="AZ56" s="130"/>
      <c r="BA56" s="130"/>
      <c r="BB56" s="130"/>
      <c r="BC56" s="130"/>
      <c r="BD56" s="130"/>
      <c r="BE56" s="130"/>
      <c r="BF56" s="130"/>
      <c r="BG56" s="130"/>
      <c r="BH56" s="130"/>
      <c r="BI56" s="130"/>
      <c r="BJ56" s="130"/>
      <c r="BK56" s="130"/>
      <c r="BL56" s="130"/>
      <c r="BM56" s="130"/>
      <c r="BN56" s="130"/>
      <c r="BO56" s="130"/>
      <c r="BP56" s="130"/>
      <c r="BQ56" s="130"/>
      <c r="BR56" s="130"/>
      <c r="BS56" s="130"/>
      <c r="BT56" s="130"/>
      <c r="BU56" s="169"/>
    </row>
    <row r="57" spans="1:73" ht="15.75" customHeight="1" x14ac:dyDescent="0.25">
      <c r="A57" s="18"/>
      <c r="B57" s="140">
        <v>43</v>
      </c>
      <c r="C57" s="395" t="str">
        <f>IF('INPUT DATA'!L52="","",'INPUT DATA'!L52)</f>
        <v/>
      </c>
      <c r="D57" s="396"/>
      <c r="E57" s="397"/>
      <c r="F57" s="398" t="str">
        <f>IF('INPUT DATA'!M51="","",'INPUT DATA'!M51)</f>
        <v/>
      </c>
      <c r="G57" s="399"/>
      <c r="H57" s="149" t="str">
        <f>IF('INPUT DATA'!N51="","",'INPUT DATA'!N51)</f>
        <v/>
      </c>
      <c r="I57" s="152" t="str">
        <f>IFERROR(IF(OR(H57="",H57=0),"",DATEDIF(IF(ISNUMBER(H57),H57,DATEVALUE(H57)),DATE(VALUE(LEFT('INPUT DATA'!$F$18,4)),6,1),"Y")),"")</f>
        <v/>
      </c>
      <c r="J57" s="152" t="str">
        <f>IFERROR(IF(OR(H57="",H57=0),"",DATEDIF(IF(ISNUMBER(H57),H57,DATEVALUE(H57)),DATE(VALUE(LEFT('INPUT DATA'!$F$18,4)),6,1),"YM")),"")</f>
        <v/>
      </c>
      <c r="K57" s="152" t="str">
        <f>IFERROR(IF(OR(H57="",H57=0),"",DATEDIF(IF(ISNUMBER(H57),H57,DATEVALUE(H57)),DATE(VALUE(RIGHT('INPUT DATA'!$F$18,4)),5,31),"Y")),"")</f>
        <v/>
      </c>
      <c r="L57" s="152" t="str">
        <f>IFERROR(IF(OR(H57="",H57=0),"",DATEDIF(IF(ISNUMBER(H57),H57,DATEVALUE(H57)),DATE(VALUE(RIGHT('INPUT DATA'!$F$18,4)),5,31),"YM")),"")</f>
        <v/>
      </c>
      <c r="M57" s="154" t="s">
        <v>72</v>
      </c>
      <c r="N57" s="168"/>
      <c r="O57" s="130"/>
      <c r="P57" s="130"/>
      <c r="Q57" s="130"/>
      <c r="R57" s="130"/>
      <c r="S57" s="130"/>
      <c r="T57" s="130"/>
      <c r="U57" s="130"/>
      <c r="V57" s="130"/>
      <c r="W57" s="130"/>
      <c r="X57" s="130"/>
      <c r="Y57" s="169"/>
      <c r="Z57" s="168"/>
      <c r="AA57" s="130"/>
      <c r="AB57" s="130"/>
      <c r="AC57" s="130"/>
      <c r="AD57" s="130"/>
      <c r="AE57" s="130"/>
      <c r="AF57" s="130"/>
      <c r="AG57" s="130"/>
      <c r="AH57" s="130"/>
      <c r="AI57" s="130"/>
      <c r="AJ57" s="130"/>
      <c r="AK57" s="130"/>
      <c r="AL57" s="130"/>
      <c r="AM57" s="130"/>
      <c r="AN57" s="130"/>
      <c r="AO57" s="130"/>
      <c r="AP57" s="130"/>
      <c r="AQ57" s="130"/>
      <c r="AR57" s="130"/>
      <c r="AS57" s="169"/>
      <c r="AT57" s="168"/>
      <c r="AU57" s="130"/>
      <c r="AV57" s="130"/>
      <c r="AW57" s="130"/>
      <c r="AX57" s="130"/>
      <c r="AY57" s="130"/>
      <c r="AZ57" s="130"/>
      <c r="BA57" s="130"/>
      <c r="BB57" s="130"/>
      <c r="BC57" s="130"/>
      <c r="BD57" s="130"/>
      <c r="BE57" s="130"/>
      <c r="BF57" s="130"/>
      <c r="BG57" s="130"/>
      <c r="BH57" s="130"/>
      <c r="BI57" s="130"/>
      <c r="BJ57" s="130"/>
      <c r="BK57" s="130"/>
      <c r="BL57" s="130"/>
      <c r="BM57" s="130"/>
      <c r="BN57" s="130"/>
      <c r="BO57" s="130"/>
      <c r="BP57" s="130"/>
      <c r="BQ57" s="130"/>
      <c r="BR57" s="130"/>
      <c r="BS57" s="130"/>
      <c r="BT57" s="130"/>
      <c r="BU57" s="169"/>
    </row>
    <row r="58" spans="1:73" ht="15.75" customHeight="1" x14ac:dyDescent="0.25">
      <c r="A58" s="18"/>
      <c r="B58" s="140">
        <v>44</v>
      </c>
      <c r="C58" s="395" t="str">
        <f>IF('INPUT DATA'!L53="","",'INPUT DATA'!L53)</f>
        <v/>
      </c>
      <c r="D58" s="396"/>
      <c r="E58" s="397"/>
      <c r="F58" s="398" t="str">
        <f>IF('INPUT DATA'!M52="","",'INPUT DATA'!M52)</f>
        <v/>
      </c>
      <c r="G58" s="399"/>
      <c r="H58" s="149" t="str">
        <f>IF('INPUT DATA'!N52="","",'INPUT DATA'!N52)</f>
        <v/>
      </c>
      <c r="I58" s="152" t="str">
        <f>IFERROR(IF(OR(H58="",H58=0),"",DATEDIF(IF(ISNUMBER(H58),H58,DATEVALUE(H58)),DATE(VALUE(LEFT('INPUT DATA'!$F$18,4)),6,1),"Y")),"")</f>
        <v/>
      </c>
      <c r="J58" s="152" t="str">
        <f>IFERROR(IF(OR(H58="",H58=0),"",DATEDIF(IF(ISNUMBER(H58),H58,DATEVALUE(H58)),DATE(VALUE(LEFT('INPUT DATA'!$F$18,4)),6,1),"YM")),"")</f>
        <v/>
      </c>
      <c r="K58" s="152" t="str">
        <f>IFERROR(IF(OR(H58="",H58=0),"",DATEDIF(IF(ISNUMBER(H58),H58,DATEVALUE(H58)),DATE(VALUE(RIGHT('INPUT DATA'!$F$18,4)),5,31),"Y")),"")</f>
        <v/>
      </c>
      <c r="L58" s="152" t="str">
        <f>IFERROR(IF(OR(H58="",H58=0),"",DATEDIF(IF(ISNUMBER(H58),H58,DATEVALUE(H58)),DATE(VALUE(RIGHT('INPUT DATA'!$F$18,4)),5,31),"YM")),"")</f>
        <v/>
      </c>
      <c r="M58" s="154" t="s">
        <v>72</v>
      </c>
      <c r="N58" s="168"/>
      <c r="O58" s="130"/>
      <c r="P58" s="130"/>
      <c r="Q58" s="130"/>
      <c r="R58" s="130"/>
      <c r="S58" s="130"/>
      <c r="T58" s="130"/>
      <c r="U58" s="130"/>
      <c r="V58" s="130"/>
      <c r="W58" s="130"/>
      <c r="X58" s="130"/>
      <c r="Y58" s="169"/>
      <c r="Z58" s="168"/>
      <c r="AA58" s="130"/>
      <c r="AB58" s="130"/>
      <c r="AC58" s="130"/>
      <c r="AD58" s="130"/>
      <c r="AE58" s="130"/>
      <c r="AF58" s="130"/>
      <c r="AG58" s="130"/>
      <c r="AH58" s="130"/>
      <c r="AI58" s="130"/>
      <c r="AJ58" s="130"/>
      <c r="AK58" s="130"/>
      <c r="AL58" s="130"/>
      <c r="AM58" s="130"/>
      <c r="AN58" s="130"/>
      <c r="AO58" s="130"/>
      <c r="AP58" s="130"/>
      <c r="AQ58" s="130"/>
      <c r="AR58" s="130"/>
      <c r="AS58" s="169"/>
      <c r="AT58" s="168"/>
      <c r="AU58" s="130"/>
      <c r="AV58" s="130"/>
      <c r="AW58" s="130"/>
      <c r="AX58" s="130"/>
      <c r="AY58" s="130"/>
      <c r="AZ58" s="130"/>
      <c r="BA58" s="130"/>
      <c r="BB58" s="130"/>
      <c r="BC58" s="130"/>
      <c r="BD58" s="130"/>
      <c r="BE58" s="130"/>
      <c r="BF58" s="130"/>
      <c r="BG58" s="130"/>
      <c r="BH58" s="130"/>
      <c r="BI58" s="130"/>
      <c r="BJ58" s="130"/>
      <c r="BK58" s="130"/>
      <c r="BL58" s="130"/>
      <c r="BM58" s="130"/>
      <c r="BN58" s="130"/>
      <c r="BO58" s="130"/>
      <c r="BP58" s="130"/>
      <c r="BQ58" s="130"/>
      <c r="BR58" s="130"/>
      <c r="BS58" s="130"/>
      <c r="BT58" s="130"/>
      <c r="BU58" s="169"/>
    </row>
    <row r="59" spans="1:73" ht="15.75" customHeight="1" x14ac:dyDescent="0.25">
      <c r="A59" s="18"/>
      <c r="B59" s="140">
        <v>45</v>
      </c>
      <c r="C59" s="395" t="str">
        <f>IF('INPUT DATA'!L54="","",'INPUT DATA'!L54)</f>
        <v/>
      </c>
      <c r="D59" s="396"/>
      <c r="E59" s="397"/>
      <c r="F59" s="398" t="str">
        <f>IF('INPUT DATA'!M53="","",'INPUT DATA'!M53)</f>
        <v/>
      </c>
      <c r="G59" s="399"/>
      <c r="H59" s="149" t="str">
        <f>IF('INPUT DATA'!N53="","",'INPUT DATA'!N53)</f>
        <v/>
      </c>
      <c r="I59" s="152" t="str">
        <f>IFERROR(IF(OR(H59="",H59=0),"",DATEDIF(IF(ISNUMBER(H59),H59,DATEVALUE(H59)),DATE(VALUE(LEFT('INPUT DATA'!$F$18,4)),6,1),"Y")),"")</f>
        <v/>
      </c>
      <c r="J59" s="152" t="str">
        <f>IFERROR(IF(OR(H59="",H59=0),"",DATEDIF(IF(ISNUMBER(H59),H59,DATEVALUE(H59)),DATE(VALUE(LEFT('INPUT DATA'!$F$18,4)),6,1),"YM")),"")</f>
        <v/>
      </c>
      <c r="K59" s="152" t="str">
        <f>IFERROR(IF(OR(H59="",H59=0),"",DATEDIF(IF(ISNUMBER(H59),H59,DATEVALUE(H59)),DATE(VALUE(RIGHT('INPUT DATA'!$F$18,4)),5,31),"Y")),"")</f>
        <v/>
      </c>
      <c r="L59" s="152" t="str">
        <f>IFERROR(IF(OR(H59="",H59=0),"",DATEDIF(IF(ISNUMBER(H59),H59,DATEVALUE(H59)),DATE(VALUE(RIGHT('INPUT DATA'!$F$18,4)),5,31),"YM")),"")</f>
        <v/>
      </c>
      <c r="M59" s="154" t="s">
        <v>72</v>
      </c>
      <c r="N59" s="168"/>
      <c r="O59" s="130"/>
      <c r="P59" s="130"/>
      <c r="Q59" s="130"/>
      <c r="R59" s="130"/>
      <c r="S59" s="130"/>
      <c r="T59" s="130"/>
      <c r="U59" s="130"/>
      <c r="V59" s="130"/>
      <c r="W59" s="130"/>
      <c r="X59" s="130"/>
      <c r="Y59" s="169"/>
      <c r="Z59" s="168"/>
      <c r="AA59" s="130"/>
      <c r="AB59" s="130"/>
      <c r="AC59" s="130"/>
      <c r="AD59" s="130"/>
      <c r="AE59" s="130"/>
      <c r="AF59" s="130"/>
      <c r="AG59" s="130"/>
      <c r="AH59" s="130"/>
      <c r="AI59" s="130"/>
      <c r="AJ59" s="130"/>
      <c r="AK59" s="130"/>
      <c r="AL59" s="130"/>
      <c r="AM59" s="130"/>
      <c r="AN59" s="130"/>
      <c r="AO59" s="130"/>
      <c r="AP59" s="130"/>
      <c r="AQ59" s="130"/>
      <c r="AR59" s="130"/>
      <c r="AS59" s="169"/>
      <c r="AT59" s="168"/>
      <c r="AU59" s="130"/>
      <c r="AV59" s="130"/>
      <c r="AW59" s="130"/>
      <c r="AX59" s="130"/>
      <c r="AY59" s="130"/>
      <c r="AZ59" s="130"/>
      <c r="BA59" s="130"/>
      <c r="BB59" s="130"/>
      <c r="BC59" s="130"/>
      <c r="BD59" s="130"/>
      <c r="BE59" s="130"/>
      <c r="BF59" s="130"/>
      <c r="BG59" s="130"/>
      <c r="BH59" s="130"/>
      <c r="BI59" s="130"/>
      <c r="BJ59" s="130"/>
      <c r="BK59" s="130"/>
      <c r="BL59" s="130"/>
      <c r="BM59" s="130"/>
      <c r="BN59" s="130"/>
      <c r="BO59" s="130"/>
      <c r="BP59" s="130"/>
      <c r="BQ59" s="130"/>
      <c r="BR59" s="130"/>
      <c r="BS59" s="130"/>
      <c r="BT59" s="130"/>
      <c r="BU59" s="169"/>
    </row>
    <row r="60" spans="1:73" ht="15.75" customHeight="1" x14ac:dyDescent="0.25">
      <c r="A60" s="18"/>
      <c r="B60" s="140">
        <v>46</v>
      </c>
      <c r="C60" s="395" t="str">
        <f>IF('INPUT DATA'!L55="","",'INPUT DATA'!L55)</f>
        <v/>
      </c>
      <c r="D60" s="396"/>
      <c r="E60" s="397"/>
      <c r="F60" s="398" t="str">
        <f>IF('INPUT DATA'!M54="","",'INPUT DATA'!M54)</f>
        <v/>
      </c>
      <c r="G60" s="399"/>
      <c r="H60" s="149" t="str">
        <f>IF('INPUT DATA'!N54="","",'INPUT DATA'!N54)</f>
        <v/>
      </c>
      <c r="I60" s="152" t="str">
        <f>IFERROR(IF(OR(H60="",H60=0),"",DATEDIF(IF(ISNUMBER(H60),H60,DATEVALUE(H60)),DATE(VALUE(LEFT('INPUT DATA'!$F$18,4)),6,1),"Y")),"")</f>
        <v/>
      </c>
      <c r="J60" s="152" t="str">
        <f>IFERROR(IF(OR(H60="",H60=0),"",DATEDIF(IF(ISNUMBER(H60),H60,DATEVALUE(H60)),DATE(VALUE(LEFT('INPUT DATA'!$F$18,4)),6,1),"YM")),"")</f>
        <v/>
      </c>
      <c r="K60" s="152" t="str">
        <f>IFERROR(IF(OR(H60="",H60=0),"",DATEDIF(IF(ISNUMBER(H60),H60,DATEVALUE(H60)),DATE(VALUE(RIGHT('INPUT DATA'!$F$18,4)),5,31),"Y")),"")</f>
        <v/>
      </c>
      <c r="L60" s="152" t="str">
        <f>IFERROR(IF(OR(H60="",H60=0),"",DATEDIF(IF(ISNUMBER(H60),H60,DATEVALUE(H60)),DATE(VALUE(RIGHT('INPUT DATA'!$F$18,4)),5,31),"YM")),"")</f>
        <v/>
      </c>
      <c r="M60" s="154" t="s">
        <v>72</v>
      </c>
      <c r="N60" s="168"/>
      <c r="O60" s="130"/>
      <c r="P60" s="130"/>
      <c r="Q60" s="130"/>
      <c r="R60" s="130"/>
      <c r="S60" s="130"/>
      <c r="T60" s="130"/>
      <c r="U60" s="130"/>
      <c r="V60" s="130"/>
      <c r="W60" s="130"/>
      <c r="X60" s="130"/>
      <c r="Y60" s="169"/>
      <c r="Z60" s="168"/>
      <c r="AA60" s="130"/>
      <c r="AB60" s="130"/>
      <c r="AC60" s="130"/>
      <c r="AD60" s="130"/>
      <c r="AE60" s="130"/>
      <c r="AF60" s="130"/>
      <c r="AG60" s="130"/>
      <c r="AH60" s="130"/>
      <c r="AI60" s="130"/>
      <c r="AJ60" s="130"/>
      <c r="AK60" s="130"/>
      <c r="AL60" s="130"/>
      <c r="AM60" s="130"/>
      <c r="AN60" s="130"/>
      <c r="AO60" s="130"/>
      <c r="AP60" s="130"/>
      <c r="AQ60" s="130"/>
      <c r="AR60" s="130"/>
      <c r="AS60" s="169"/>
      <c r="AT60" s="168"/>
      <c r="AU60" s="130"/>
      <c r="AV60" s="130"/>
      <c r="AW60" s="130"/>
      <c r="AX60" s="130"/>
      <c r="AY60" s="130"/>
      <c r="AZ60" s="130"/>
      <c r="BA60" s="130"/>
      <c r="BB60" s="130"/>
      <c r="BC60" s="130"/>
      <c r="BD60" s="130"/>
      <c r="BE60" s="130"/>
      <c r="BF60" s="130"/>
      <c r="BG60" s="130"/>
      <c r="BH60" s="130"/>
      <c r="BI60" s="130"/>
      <c r="BJ60" s="130"/>
      <c r="BK60" s="130"/>
      <c r="BL60" s="130"/>
      <c r="BM60" s="130"/>
      <c r="BN60" s="130"/>
      <c r="BO60" s="130"/>
      <c r="BP60" s="130"/>
      <c r="BQ60" s="130"/>
      <c r="BR60" s="130"/>
      <c r="BS60" s="130"/>
      <c r="BT60" s="130"/>
      <c r="BU60" s="169"/>
    </row>
    <row r="61" spans="1:73" ht="15.75" customHeight="1" x14ac:dyDescent="0.25">
      <c r="A61" s="18"/>
      <c r="B61" s="140">
        <v>47</v>
      </c>
      <c r="C61" s="395" t="str">
        <f>IF('INPUT DATA'!L56="","",'INPUT DATA'!L56)</f>
        <v/>
      </c>
      <c r="D61" s="396"/>
      <c r="E61" s="397"/>
      <c r="F61" s="398" t="str">
        <f>IF('INPUT DATA'!M55="","",'INPUT DATA'!M55)</f>
        <v/>
      </c>
      <c r="G61" s="399"/>
      <c r="H61" s="149" t="str">
        <f>IF('INPUT DATA'!N55="","",'INPUT DATA'!N55)</f>
        <v/>
      </c>
      <c r="I61" s="152" t="str">
        <f>IFERROR(IF(OR(H61="",H61=0),"",DATEDIF(IF(ISNUMBER(H61),H61,DATEVALUE(H61)),DATE(VALUE(LEFT('INPUT DATA'!$F$18,4)),6,1),"Y")),"")</f>
        <v/>
      </c>
      <c r="J61" s="152" t="str">
        <f>IFERROR(IF(OR(H61="",H61=0),"",DATEDIF(IF(ISNUMBER(H61),H61,DATEVALUE(H61)),DATE(VALUE(LEFT('INPUT DATA'!$F$18,4)),6,1),"YM")),"")</f>
        <v/>
      </c>
      <c r="K61" s="152" t="str">
        <f>IFERROR(IF(OR(H61="",H61=0),"",DATEDIF(IF(ISNUMBER(H61),H61,DATEVALUE(H61)),DATE(VALUE(RIGHT('INPUT DATA'!$F$18,4)),5,31),"Y")),"")</f>
        <v/>
      </c>
      <c r="L61" s="152" t="str">
        <f>IFERROR(IF(OR(H61="",H61=0),"",DATEDIF(IF(ISNUMBER(H61),H61,DATEVALUE(H61)),DATE(VALUE(RIGHT('INPUT DATA'!$F$18,4)),5,31),"YM")),"")</f>
        <v/>
      </c>
      <c r="M61" s="154" t="s">
        <v>72</v>
      </c>
      <c r="N61" s="168"/>
      <c r="O61" s="130"/>
      <c r="P61" s="130"/>
      <c r="Q61" s="130"/>
      <c r="R61" s="130"/>
      <c r="S61" s="130"/>
      <c r="T61" s="130"/>
      <c r="U61" s="130"/>
      <c r="V61" s="130"/>
      <c r="W61" s="130"/>
      <c r="X61" s="130"/>
      <c r="Y61" s="169"/>
      <c r="Z61" s="168"/>
      <c r="AA61" s="130"/>
      <c r="AB61" s="130"/>
      <c r="AC61" s="130"/>
      <c r="AD61" s="130"/>
      <c r="AE61" s="130"/>
      <c r="AF61" s="130"/>
      <c r="AG61" s="130"/>
      <c r="AH61" s="130"/>
      <c r="AI61" s="130"/>
      <c r="AJ61" s="130"/>
      <c r="AK61" s="130"/>
      <c r="AL61" s="130"/>
      <c r="AM61" s="130"/>
      <c r="AN61" s="130"/>
      <c r="AO61" s="130"/>
      <c r="AP61" s="130"/>
      <c r="AQ61" s="130"/>
      <c r="AR61" s="130"/>
      <c r="AS61" s="169"/>
      <c r="AT61" s="168"/>
      <c r="AU61" s="130"/>
      <c r="AV61" s="130"/>
      <c r="AW61" s="130"/>
      <c r="AX61" s="130"/>
      <c r="AY61" s="130"/>
      <c r="AZ61" s="130"/>
      <c r="BA61" s="130"/>
      <c r="BB61" s="130"/>
      <c r="BC61" s="130"/>
      <c r="BD61" s="130"/>
      <c r="BE61" s="130"/>
      <c r="BF61" s="130"/>
      <c r="BG61" s="130"/>
      <c r="BH61" s="130"/>
      <c r="BI61" s="130"/>
      <c r="BJ61" s="130"/>
      <c r="BK61" s="130"/>
      <c r="BL61" s="130"/>
      <c r="BM61" s="130"/>
      <c r="BN61" s="130"/>
      <c r="BO61" s="130"/>
      <c r="BP61" s="130"/>
      <c r="BQ61" s="130"/>
      <c r="BR61" s="130"/>
      <c r="BS61" s="130"/>
      <c r="BT61" s="130"/>
      <c r="BU61" s="169"/>
    </row>
    <row r="62" spans="1:73" ht="15.75" customHeight="1" x14ac:dyDescent="0.25">
      <c r="A62" s="18"/>
      <c r="B62" s="140">
        <v>48</v>
      </c>
      <c r="C62" s="395" t="str">
        <f>IF('INPUT DATA'!L57="","",'INPUT DATA'!L57)</f>
        <v/>
      </c>
      <c r="D62" s="396"/>
      <c r="E62" s="397"/>
      <c r="F62" s="398" t="str">
        <f>IF('INPUT DATA'!M56="","",'INPUT DATA'!M56)</f>
        <v/>
      </c>
      <c r="G62" s="399"/>
      <c r="H62" s="149" t="str">
        <f>IF('INPUT DATA'!N56="","",'INPUT DATA'!N56)</f>
        <v/>
      </c>
      <c r="I62" s="152" t="str">
        <f>IFERROR(IF(OR(H62="",H62=0),"",DATEDIF(IF(ISNUMBER(H62),H62,DATEVALUE(H62)),DATE(VALUE(LEFT('INPUT DATA'!$F$18,4)),6,1),"Y")),"")</f>
        <v/>
      </c>
      <c r="J62" s="152" t="str">
        <f>IFERROR(IF(OR(H62="",H62=0),"",DATEDIF(IF(ISNUMBER(H62),H62,DATEVALUE(H62)),DATE(VALUE(LEFT('INPUT DATA'!$F$18,4)),6,1),"YM")),"")</f>
        <v/>
      </c>
      <c r="K62" s="152" t="str">
        <f>IFERROR(IF(OR(H62="",H62=0),"",DATEDIF(IF(ISNUMBER(H62),H62,DATEVALUE(H62)),DATE(VALUE(RIGHT('INPUT DATA'!$F$18,4)),5,31),"Y")),"")</f>
        <v/>
      </c>
      <c r="L62" s="152" t="str">
        <f>IFERROR(IF(OR(H62="",H62=0),"",DATEDIF(IF(ISNUMBER(H62),H62,DATEVALUE(H62)),DATE(VALUE(RIGHT('INPUT DATA'!$F$18,4)),5,31),"YM")),"")</f>
        <v/>
      </c>
      <c r="M62" s="154" t="s">
        <v>72</v>
      </c>
      <c r="N62" s="168"/>
      <c r="O62" s="130"/>
      <c r="P62" s="130"/>
      <c r="Q62" s="130"/>
      <c r="R62" s="130"/>
      <c r="S62" s="130"/>
      <c r="T62" s="130"/>
      <c r="U62" s="130"/>
      <c r="V62" s="130"/>
      <c r="W62" s="130"/>
      <c r="X62" s="130"/>
      <c r="Y62" s="169"/>
      <c r="Z62" s="168"/>
      <c r="AA62" s="130"/>
      <c r="AB62" s="130"/>
      <c r="AC62" s="130"/>
      <c r="AD62" s="130"/>
      <c r="AE62" s="130"/>
      <c r="AF62" s="130"/>
      <c r="AG62" s="130"/>
      <c r="AH62" s="130"/>
      <c r="AI62" s="130"/>
      <c r="AJ62" s="130"/>
      <c r="AK62" s="130"/>
      <c r="AL62" s="130"/>
      <c r="AM62" s="130"/>
      <c r="AN62" s="130"/>
      <c r="AO62" s="130"/>
      <c r="AP62" s="130"/>
      <c r="AQ62" s="130"/>
      <c r="AR62" s="130"/>
      <c r="AS62" s="169"/>
      <c r="AT62" s="168"/>
      <c r="AU62" s="130"/>
      <c r="AV62" s="130"/>
      <c r="AW62" s="130"/>
      <c r="AX62" s="130"/>
      <c r="AY62" s="130"/>
      <c r="AZ62" s="130"/>
      <c r="BA62" s="130"/>
      <c r="BB62" s="130"/>
      <c r="BC62" s="130"/>
      <c r="BD62" s="130"/>
      <c r="BE62" s="130"/>
      <c r="BF62" s="130"/>
      <c r="BG62" s="130"/>
      <c r="BH62" s="130"/>
      <c r="BI62" s="130"/>
      <c r="BJ62" s="130"/>
      <c r="BK62" s="130"/>
      <c r="BL62" s="130"/>
      <c r="BM62" s="130"/>
      <c r="BN62" s="130"/>
      <c r="BO62" s="130"/>
      <c r="BP62" s="130"/>
      <c r="BQ62" s="130"/>
      <c r="BR62" s="130"/>
      <c r="BS62" s="130"/>
      <c r="BT62" s="130"/>
      <c r="BU62" s="169"/>
    </row>
    <row r="63" spans="1:73" ht="15.75" customHeight="1" x14ac:dyDescent="0.25">
      <c r="A63" s="18"/>
      <c r="B63" s="140">
        <v>49</v>
      </c>
      <c r="C63" s="395" t="str">
        <f>IF('INPUT DATA'!L58="","",'INPUT DATA'!L58)</f>
        <v/>
      </c>
      <c r="D63" s="396"/>
      <c r="E63" s="397"/>
      <c r="F63" s="398" t="str">
        <f>IF('INPUT DATA'!M57="","",'INPUT DATA'!M57)</f>
        <v/>
      </c>
      <c r="G63" s="399"/>
      <c r="H63" s="149" t="str">
        <f>IF('INPUT DATA'!N57="","",'INPUT DATA'!N57)</f>
        <v/>
      </c>
      <c r="I63" s="152" t="str">
        <f>IFERROR(IF(OR(H63="",H63=0),"",DATEDIF(IF(ISNUMBER(H63),H63,DATEVALUE(H63)),DATE(VALUE(LEFT('INPUT DATA'!$F$18,4)),6,1),"Y")),"")</f>
        <v/>
      </c>
      <c r="J63" s="152" t="str">
        <f>IFERROR(IF(OR(H63="",H63=0),"",DATEDIF(IF(ISNUMBER(H63),H63,DATEVALUE(H63)),DATE(VALUE(LEFT('INPUT DATA'!$F$18,4)),6,1),"YM")),"")</f>
        <v/>
      </c>
      <c r="K63" s="152" t="str">
        <f>IFERROR(IF(OR(H63="",H63=0),"",DATEDIF(IF(ISNUMBER(H63),H63,DATEVALUE(H63)),DATE(VALUE(RIGHT('INPUT DATA'!$F$18,4)),5,31),"Y")),"")</f>
        <v/>
      </c>
      <c r="L63" s="152" t="str">
        <f>IFERROR(IF(OR(H63="",H63=0),"",DATEDIF(IF(ISNUMBER(H63),H63,DATEVALUE(H63)),DATE(VALUE(RIGHT('INPUT DATA'!$F$18,4)),5,31),"YM")),"")</f>
        <v/>
      </c>
      <c r="M63" s="154" t="s">
        <v>72</v>
      </c>
      <c r="N63" s="168"/>
      <c r="O63" s="130"/>
      <c r="P63" s="130"/>
      <c r="Q63" s="130"/>
      <c r="R63" s="130"/>
      <c r="S63" s="130"/>
      <c r="T63" s="130"/>
      <c r="U63" s="130"/>
      <c r="V63" s="130"/>
      <c r="W63" s="130"/>
      <c r="X63" s="130"/>
      <c r="Y63" s="169"/>
      <c r="Z63" s="168"/>
      <c r="AA63" s="130"/>
      <c r="AB63" s="130"/>
      <c r="AC63" s="130"/>
      <c r="AD63" s="130"/>
      <c r="AE63" s="130"/>
      <c r="AF63" s="130"/>
      <c r="AG63" s="130"/>
      <c r="AH63" s="130"/>
      <c r="AI63" s="130"/>
      <c r="AJ63" s="130"/>
      <c r="AK63" s="130"/>
      <c r="AL63" s="130"/>
      <c r="AM63" s="130"/>
      <c r="AN63" s="130"/>
      <c r="AO63" s="130"/>
      <c r="AP63" s="130"/>
      <c r="AQ63" s="130"/>
      <c r="AR63" s="130"/>
      <c r="AS63" s="169"/>
      <c r="AT63" s="168"/>
      <c r="AU63" s="130"/>
      <c r="AV63" s="130"/>
      <c r="AW63" s="130"/>
      <c r="AX63" s="130"/>
      <c r="AY63" s="130"/>
      <c r="AZ63" s="130"/>
      <c r="BA63" s="130"/>
      <c r="BB63" s="130"/>
      <c r="BC63" s="130"/>
      <c r="BD63" s="130"/>
      <c r="BE63" s="130"/>
      <c r="BF63" s="130"/>
      <c r="BG63" s="130"/>
      <c r="BH63" s="130"/>
      <c r="BI63" s="130"/>
      <c r="BJ63" s="130"/>
      <c r="BK63" s="130"/>
      <c r="BL63" s="130"/>
      <c r="BM63" s="130"/>
      <c r="BN63" s="130"/>
      <c r="BO63" s="130"/>
      <c r="BP63" s="130"/>
      <c r="BQ63" s="130"/>
      <c r="BR63" s="130"/>
      <c r="BS63" s="130"/>
      <c r="BT63" s="130"/>
      <c r="BU63" s="169"/>
    </row>
    <row r="64" spans="1:73" ht="15.75" customHeight="1" thickBot="1" x14ac:dyDescent="0.3">
      <c r="A64" s="18"/>
      <c r="B64" s="142">
        <v>50</v>
      </c>
      <c r="C64" s="385" t="str">
        <f>IF('INPUT DATA'!L59="","",'INPUT DATA'!L59)</f>
        <v/>
      </c>
      <c r="D64" s="386"/>
      <c r="E64" s="387"/>
      <c r="F64" s="388" t="str">
        <f>IF('INPUT DATA'!M58="","",'INPUT DATA'!M58)</f>
        <v/>
      </c>
      <c r="G64" s="389"/>
      <c r="H64" s="150" t="str">
        <f>IF('INPUT DATA'!N58="","",'INPUT DATA'!N58)</f>
        <v/>
      </c>
      <c r="I64" s="156" t="str">
        <f>IFERROR(IF(OR(H64="",H64=0),"",DATEDIF(IF(ISNUMBER(H64),H64,DATEVALUE(H64)),DATE(VALUE(LEFT('INPUT DATA'!$F$18,4)),6,1),"Y")),"")</f>
        <v/>
      </c>
      <c r="J64" s="156" t="str">
        <f>IFERROR(IF(OR(H64="",H64=0),"",DATEDIF(IF(ISNUMBER(H64),H64,DATEVALUE(H64)),DATE(VALUE(LEFT('INPUT DATA'!$F$18,4)),6,1),"YM")),"")</f>
        <v/>
      </c>
      <c r="K64" s="156" t="str">
        <f>IFERROR(IF(OR(H64="",H64=0),"",DATEDIF(IF(ISNUMBER(H64),H64,DATEVALUE(H64)),DATE(VALUE(RIGHT('INPUT DATA'!$F$18,4)),5,31),"Y")),"")</f>
        <v/>
      </c>
      <c r="L64" s="156" t="str">
        <f>IFERROR(IF(OR(H64="",H64=0),"",DATEDIF(IF(ISNUMBER(H64),H64,DATEVALUE(H64)),DATE(VALUE(RIGHT('INPUT DATA'!$F$18,4)),5,31),"YM")),"")</f>
        <v/>
      </c>
      <c r="M64" s="157" t="s">
        <v>72</v>
      </c>
      <c r="N64" s="170"/>
      <c r="O64" s="171"/>
      <c r="P64" s="171"/>
      <c r="Q64" s="171"/>
      <c r="R64" s="171"/>
      <c r="S64" s="171"/>
      <c r="T64" s="171"/>
      <c r="U64" s="171"/>
      <c r="V64" s="171"/>
      <c r="W64" s="171"/>
      <c r="X64" s="171"/>
      <c r="Y64" s="172"/>
      <c r="Z64" s="170"/>
      <c r="AA64" s="171"/>
      <c r="AB64" s="171"/>
      <c r="AC64" s="171"/>
      <c r="AD64" s="171"/>
      <c r="AE64" s="171"/>
      <c r="AF64" s="171"/>
      <c r="AG64" s="171"/>
      <c r="AH64" s="171"/>
      <c r="AI64" s="171"/>
      <c r="AJ64" s="171"/>
      <c r="AK64" s="171"/>
      <c r="AL64" s="171"/>
      <c r="AM64" s="171"/>
      <c r="AN64" s="171"/>
      <c r="AO64" s="171"/>
      <c r="AP64" s="171"/>
      <c r="AQ64" s="171"/>
      <c r="AR64" s="171"/>
      <c r="AS64" s="172"/>
      <c r="AT64" s="170"/>
      <c r="AU64" s="171"/>
      <c r="AV64" s="171"/>
      <c r="AW64" s="171"/>
      <c r="AX64" s="171"/>
      <c r="AY64" s="171"/>
      <c r="AZ64" s="171"/>
      <c r="BA64" s="171"/>
      <c r="BB64" s="171"/>
      <c r="BC64" s="171"/>
      <c r="BD64" s="171"/>
      <c r="BE64" s="171"/>
      <c r="BF64" s="171"/>
      <c r="BG64" s="171"/>
      <c r="BH64" s="171"/>
      <c r="BI64" s="171"/>
      <c r="BJ64" s="171"/>
      <c r="BK64" s="171"/>
      <c r="BL64" s="171"/>
      <c r="BM64" s="171"/>
      <c r="BN64" s="171"/>
      <c r="BO64" s="171"/>
      <c r="BP64" s="171"/>
      <c r="BQ64" s="171"/>
      <c r="BR64" s="171"/>
      <c r="BS64" s="171"/>
      <c r="BT64" s="171"/>
      <c r="BU64" s="172"/>
    </row>
    <row r="65" spans="1:73" ht="15.75" customHeight="1" thickBot="1" x14ac:dyDescent="0.3">
      <c r="A65" s="18"/>
      <c r="B65" s="409" t="s">
        <v>29</v>
      </c>
      <c r="C65" s="410"/>
      <c r="D65" s="410"/>
      <c r="E65" s="410"/>
      <c r="F65" s="410"/>
      <c r="G65" s="410"/>
      <c r="H65" s="410"/>
      <c r="I65" s="410"/>
      <c r="J65" s="410"/>
      <c r="K65" s="410"/>
      <c r="L65" s="410"/>
      <c r="M65" s="225"/>
      <c r="N65" s="225"/>
      <c r="O65" s="225"/>
      <c r="P65" s="225"/>
      <c r="Q65" s="225"/>
      <c r="R65" s="225"/>
      <c r="S65" s="225"/>
      <c r="T65" s="225"/>
      <c r="U65" s="225"/>
      <c r="V65" s="225"/>
      <c r="W65" s="225"/>
      <c r="X65" s="225"/>
      <c r="Y65" s="225"/>
      <c r="Z65" s="225"/>
      <c r="AA65" s="225"/>
      <c r="AB65" s="225"/>
      <c r="AC65" s="225"/>
      <c r="AD65" s="225"/>
      <c r="AE65" s="225"/>
      <c r="AF65" s="225"/>
      <c r="AG65" s="225"/>
      <c r="AH65" s="225"/>
      <c r="AI65" s="225"/>
      <c r="AJ65" s="225"/>
      <c r="AK65" s="225"/>
      <c r="AL65" s="225"/>
      <c r="AM65" s="225"/>
      <c r="AN65" s="225"/>
      <c r="AO65" s="225"/>
      <c r="AP65" s="225"/>
      <c r="AQ65" s="225"/>
      <c r="AR65" s="225"/>
      <c r="AS65" s="225"/>
      <c r="AT65" s="225"/>
      <c r="AU65" s="225"/>
      <c r="AV65" s="225"/>
      <c r="AW65" s="225"/>
      <c r="AX65" s="225"/>
      <c r="AY65" s="225"/>
      <c r="AZ65" s="225"/>
      <c r="BA65" s="225"/>
      <c r="BB65" s="225"/>
      <c r="BC65" s="225"/>
      <c r="BD65" s="225"/>
      <c r="BE65" s="225"/>
      <c r="BF65" s="225"/>
      <c r="BG65" s="225"/>
      <c r="BH65" s="225"/>
      <c r="BI65" s="225"/>
      <c r="BJ65" s="225"/>
      <c r="BK65" s="225"/>
      <c r="BL65" s="225"/>
      <c r="BM65" s="225"/>
      <c r="BN65" s="225"/>
      <c r="BO65" s="225"/>
      <c r="BP65" s="225"/>
      <c r="BQ65" s="225"/>
      <c r="BR65" s="225"/>
      <c r="BS65" s="225"/>
      <c r="BT65" s="225"/>
      <c r="BU65" s="298"/>
    </row>
    <row r="66" spans="1:73" ht="15.75" customHeight="1" x14ac:dyDescent="0.25">
      <c r="A66" s="18"/>
      <c r="B66" s="143">
        <v>1</v>
      </c>
      <c r="C66" s="390" t="str">
        <f>IF('INPUT DATA'!Q11="","",'INPUT DATA'!Q11)</f>
        <v/>
      </c>
      <c r="D66" s="391"/>
      <c r="E66" s="392"/>
      <c r="F66" s="393" t="str">
        <f>IF('INPUT DATA'!R11="","",'INPUT DATA'!R11)</f>
        <v/>
      </c>
      <c r="G66" s="394"/>
      <c r="H66" s="104" t="str">
        <f>IF('INPUT DATA'!S11="","",'INPUT DATA'!S11)</f>
        <v/>
      </c>
      <c r="I66" s="106" t="str">
        <f>IFERROR(IF(OR(H66="",H66=0),"",DATEDIF(IF(ISNUMBER(H66),H66,DATEVALUE(H66)),DATE(VALUE(LEFT('INPUT DATA'!$F$18,4)),6,1),"Y")),"")</f>
        <v/>
      </c>
      <c r="J66" s="106" t="str">
        <f>IFERROR(IF(OR(H66="",H66=0),"",DATEDIF(IF(ISNUMBER(H66),H66,DATEVALUE(H66)),DATE(VALUE(LEFT('INPUT DATA'!$F$18,4)),6,1),"YM")),"")</f>
        <v/>
      </c>
      <c r="K66" s="106" t="str">
        <f>IFERROR(IF(OR(H66="",H66=0),"",DATEDIF(IF(ISNUMBER(H66),H66,DATEVALUE(H66)),DATE(VALUE(RIGHT('INPUT DATA'!$F$18,4)),5,31),"Y")),"")</f>
        <v/>
      </c>
      <c r="L66" s="173" t="str">
        <f>IFERROR(IF(OR(H66="",H66=0),"",DATEDIF(IF(ISNUMBER(H66),H66,DATEVALUE(H66)),DATE(VALUE(RIGHT('INPUT DATA'!$F$18,4)),5,31),"YM")),"")</f>
        <v/>
      </c>
      <c r="M66" s="151" t="s">
        <v>179</v>
      </c>
      <c r="N66" s="163"/>
      <c r="O66" s="164"/>
      <c r="P66" s="164"/>
      <c r="Q66" s="164"/>
      <c r="R66" s="164"/>
      <c r="S66" s="164"/>
      <c r="T66" s="164"/>
      <c r="U66" s="164"/>
      <c r="V66" s="164"/>
      <c r="W66" s="164"/>
      <c r="X66" s="164"/>
      <c r="Y66" s="165"/>
      <c r="Z66" s="163"/>
      <c r="AA66" s="164"/>
      <c r="AB66" s="164"/>
      <c r="AC66" s="164"/>
      <c r="AD66" s="164"/>
      <c r="AE66" s="164"/>
      <c r="AF66" s="164"/>
      <c r="AG66" s="164"/>
      <c r="AH66" s="164"/>
      <c r="AI66" s="164"/>
      <c r="AJ66" s="164"/>
      <c r="AK66" s="164"/>
      <c r="AL66" s="164"/>
      <c r="AM66" s="164"/>
      <c r="AN66" s="164"/>
      <c r="AO66" s="164"/>
      <c r="AP66" s="164"/>
      <c r="AQ66" s="164"/>
      <c r="AR66" s="164"/>
      <c r="AS66" s="165"/>
      <c r="AT66" s="163"/>
      <c r="AU66" s="164"/>
      <c r="AV66" s="164"/>
      <c r="AW66" s="164"/>
      <c r="AX66" s="164"/>
      <c r="AY66" s="164"/>
      <c r="AZ66" s="164"/>
      <c r="BA66" s="164"/>
      <c r="BB66" s="164"/>
      <c r="BC66" s="164"/>
      <c r="BD66" s="164"/>
      <c r="BE66" s="164"/>
      <c r="BF66" s="164"/>
      <c r="BG66" s="164"/>
      <c r="BH66" s="164"/>
      <c r="BI66" s="164"/>
      <c r="BJ66" s="164"/>
      <c r="BK66" s="164"/>
      <c r="BL66" s="164"/>
      <c r="BM66" s="164"/>
      <c r="BN66" s="164"/>
      <c r="BO66" s="164"/>
      <c r="BP66" s="164"/>
      <c r="BQ66" s="164"/>
      <c r="BR66" s="164"/>
      <c r="BS66" s="164"/>
      <c r="BT66" s="164"/>
      <c r="BU66" s="165"/>
    </row>
    <row r="67" spans="1:73" ht="15.75" customHeight="1" x14ac:dyDescent="0.25">
      <c r="A67" s="18"/>
      <c r="B67" s="144">
        <v>2</v>
      </c>
      <c r="C67" s="346" t="str">
        <f>IF('INPUT DATA'!Q12="","",'INPUT DATA'!Q12)</f>
        <v/>
      </c>
      <c r="D67" s="347"/>
      <c r="E67" s="348"/>
      <c r="F67" s="344" t="str">
        <f>IF('INPUT DATA'!R12="","",'INPUT DATA'!R12)</f>
        <v/>
      </c>
      <c r="G67" s="345"/>
      <c r="H67" s="105" t="str">
        <f>IF('INPUT DATA'!S12="","",'INPUT DATA'!S12)</f>
        <v/>
      </c>
      <c r="I67" s="107" t="str">
        <f>IFERROR(IF(OR(H67="",H67=0),"",DATEDIF(IF(ISNUMBER(H67),H67,DATEVALUE(H67)),DATE(VALUE(LEFT('INPUT DATA'!$F$18,4)),6,1),"Y")),"")</f>
        <v/>
      </c>
      <c r="J67" s="107" t="str">
        <f>IFERROR(IF(OR(H67="",H67=0),"",DATEDIF(IF(ISNUMBER(H67),H67,DATEVALUE(H67)),DATE(VALUE(LEFT('INPUT DATA'!$F$18,4)),6,1),"YM")),"")</f>
        <v/>
      </c>
      <c r="K67" s="107" t="str">
        <f>IFERROR(IF(OR(H67="",H67=0),"",DATEDIF(IF(ISNUMBER(H67),H67,DATEVALUE(H67)),DATE(VALUE(RIGHT('INPUT DATA'!$F$18,4)),5,31),"Y")),"")</f>
        <v/>
      </c>
      <c r="L67" s="174" t="str">
        <f>IFERROR(IF(OR(H67="",H67=0),"",DATEDIF(IF(ISNUMBER(H67),H67,DATEVALUE(H67)),DATE(VALUE(RIGHT('INPUT DATA'!$F$18,4)),5,31),"YM")),"")</f>
        <v/>
      </c>
      <c r="M67" s="153" t="s">
        <v>179</v>
      </c>
      <c r="N67" s="166"/>
      <c r="O67" s="129"/>
      <c r="P67" s="129"/>
      <c r="Q67" s="129"/>
      <c r="R67" s="129"/>
      <c r="S67" s="129"/>
      <c r="T67" s="129"/>
      <c r="U67" s="129"/>
      <c r="V67" s="129"/>
      <c r="W67" s="129"/>
      <c r="X67" s="129"/>
      <c r="Y67" s="167"/>
      <c r="Z67" s="166"/>
      <c r="AA67" s="129"/>
      <c r="AB67" s="129"/>
      <c r="AC67" s="129"/>
      <c r="AD67" s="129"/>
      <c r="AE67" s="129"/>
      <c r="AF67" s="129"/>
      <c r="AG67" s="129"/>
      <c r="AH67" s="129"/>
      <c r="AI67" s="129"/>
      <c r="AJ67" s="129"/>
      <c r="AK67" s="129"/>
      <c r="AL67" s="129"/>
      <c r="AM67" s="129"/>
      <c r="AN67" s="129"/>
      <c r="AO67" s="129"/>
      <c r="AP67" s="129"/>
      <c r="AQ67" s="129"/>
      <c r="AR67" s="129"/>
      <c r="AS67" s="167"/>
      <c r="AT67" s="166"/>
      <c r="AU67" s="129"/>
      <c r="AV67" s="129"/>
      <c r="AW67" s="129"/>
      <c r="AX67" s="129"/>
      <c r="AY67" s="129"/>
      <c r="AZ67" s="129"/>
      <c r="BA67" s="129"/>
      <c r="BB67" s="129"/>
      <c r="BC67" s="129"/>
      <c r="BD67" s="129"/>
      <c r="BE67" s="129"/>
      <c r="BF67" s="129"/>
      <c r="BG67" s="129"/>
      <c r="BH67" s="129"/>
      <c r="BI67" s="129"/>
      <c r="BJ67" s="129"/>
      <c r="BK67" s="129"/>
      <c r="BL67" s="129"/>
      <c r="BM67" s="129"/>
      <c r="BN67" s="129"/>
      <c r="BO67" s="129"/>
      <c r="BP67" s="129"/>
      <c r="BQ67" s="129"/>
      <c r="BR67" s="129"/>
      <c r="BS67" s="129"/>
      <c r="BT67" s="129"/>
      <c r="BU67" s="167"/>
    </row>
    <row r="68" spans="1:73" ht="15.75" customHeight="1" x14ac:dyDescent="0.25">
      <c r="A68" s="18"/>
      <c r="B68" s="144">
        <v>3</v>
      </c>
      <c r="C68" s="346" t="str">
        <f>IF('INPUT DATA'!Q13="","",'INPUT DATA'!Q13)</f>
        <v/>
      </c>
      <c r="D68" s="347"/>
      <c r="E68" s="348"/>
      <c r="F68" s="344" t="str">
        <f>IF('INPUT DATA'!R13="","",'INPUT DATA'!R13)</f>
        <v/>
      </c>
      <c r="G68" s="345"/>
      <c r="H68" s="105" t="str">
        <f>IF('INPUT DATA'!S13="","",'INPUT DATA'!S13)</f>
        <v/>
      </c>
      <c r="I68" s="107" t="str">
        <f>IFERROR(IF(OR(H68="",H68=0),"",DATEDIF(IF(ISNUMBER(H68),H68,DATEVALUE(H68)),DATE(VALUE(LEFT('INPUT DATA'!$F$18,4)),6,1),"Y")),"")</f>
        <v/>
      </c>
      <c r="J68" s="107" t="str">
        <f>IFERROR(IF(OR(H68="",H68=0),"",DATEDIF(IF(ISNUMBER(H68),H68,DATEVALUE(H68)),DATE(VALUE(LEFT('INPUT DATA'!$F$18,4)),6,1),"YM")),"")</f>
        <v/>
      </c>
      <c r="K68" s="107" t="str">
        <f>IFERROR(IF(OR(H68="",H68=0),"",DATEDIF(IF(ISNUMBER(H68),H68,DATEVALUE(H68)),DATE(VALUE(RIGHT('INPUT DATA'!$F$18,4)),5,31),"Y")),"")</f>
        <v/>
      </c>
      <c r="L68" s="174" t="str">
        <f>IFERROR(IF(OR(H68="",H68=0),"",DATEDIF(IF(ISNUMBER(H68),H68,DATEVALUE(H68)),DATE(VALUE(RIGHT('INPUT DATA'!$F$18,4)),5,31),"YM")),"")</f>
        <v/>
      </c>
      <c r="M68" s="153" t="s">
        <v>179</v>
      </c>
      <c r="N68" s="168"/>
      <c r="O68" s="130"/>
      <c r="P68" s="130"/>
      <c r="Q68" s="130"/>
      <c r="R68" s="130"/>
      <c r="S68" s="130"/>
      <c r="T68" s="130"/>
      <c r="U68" s="130"/>
      <c r="V68" s="130"/>
      <c r="W68" s="130"/>
      <c r="X68" s="130"/>
      <c r="Y68" s="169"/>
      <c r="Z68" s="168"/>
      <c r="AA68" s="130"/>
      <c r="AB68" s="130"/>
      <c r="AC68" s="130"/>
      <c r="AD68" s="130"/>
      <c r="AE68" s="130"/>
      <c r="AF68" s="130"/>
      <c r="AG68" s="130"/>
      <c r="AH68" s="130"/>
      <c r="AI68" s="130"/>
      <c r="AJ68" s="130"/>
      <c r="AK68" s="130"/>
      <c r="AL68" s="130"/>
      <c r="AM68" s="130"/>
      <c r="AN68" s="130"/>
      <c r="AO68" s="130"/>
      <c r="AP68" s="130"/>
      <c r="AQ68" s="130"/>
      <c r="AR68" s="130"/>
      <c r="AS68" s="169"/>
      <c r="AT68" s="168"/>
      <c r="AU68" s="130"/>
      <c r="AV68" s="130"/>
      <c r="AW68" s="130"/>
      <c r="AX68" s="130"/>
      <c r="AY68" s="130"/>
      <c r="AZ68" s="130"/>
      <c r="BA68" s="130"/>
      <c r="BB68" s="130"/>
      <c r="BC68" s="130"/>
      <c r="BD68" s="130"/>
      <c r="BE68" s="130"/>
      <c r="BF68" s="130"/>
      <c r="BG68" s="130"/>
      <c r="BH68" s="130"/>
      <c r="BI68" s="130"/>
      <c r="BJ68" s="130"/>
      <c r="BK68" s="130"/>
      <c r="BL68" s="130"/>
      <c r="BM68" s="130"/>
      <c r="BN68" s="130"/>
      <c r="BO68" s="130"/>
      <c r="BP68" s="130"/>
      <c r="BQ68" s="130"/>
      <c r="BR68" s="130"/>
      <c r="BS68" s="130"/>
      <c r="BT68" s="130"/>
      <c r="BU68" s="169"/>
    </row>
    <row r="69" spans="1:73" ht="15.75" customHeight="1" x14ac:dyDescent="0.25">
      <c r="A69" s="18"/>
      <c r="B69" s="145">
        <v>4</v>
      </c>
      <c r="C69" s="346" t="str">
        <f>IF('INPUT DATA'!Q14="","",'INPUT DATA'!Q14)</f>
        <v/>
      </c>
      <c r="D69" s="347"/>
      <c r="E69" s="348"/>
      <c r="F69" s="344" t="str">
        <f>IF('INPUT DATA'!R14="","",'INPUT DATA'!R14)</f>
        <v/>
      </c>
      <c r="G69" s="345"/>
      <c r="H69" s="105" t="str">
        <f>IF('INPUT DATA'!S14="","",'INPUT DATA'!S14)</f>
        <v/>
      </c>
      <c r="I69" s="107" t="str">
        <f>IFERROR(IF(OR(H69="",H69=0),"",DATEDIF(IF(ISNUMBER(H69),H69,DATEVALUE(H69)),DATE(VALUE(LEFT('INPUT DATA'!$F$18,4)),6,1),"Y")),"")</f>
        <v/>
      </c>
      <c r="J69" s="107" t="str">
        <f>IFERROR(IF(OR(H69="",H69=0),"",DATEDIF(IF(ISNUMBER(H69),H69,DATEVALUE(H69)),DATE(VALUE(LEFT('INPUT DATA'!$F$18,4)),6,1),"YM")),"")</f>
        <v/>
      </c>
      <c r="K69" s="107" t="str">
        <f>IFERROR(IF(OR(H69="",H69=0),"",DATEDIF(IF(ISNUMBER(H69),H69,DATEVALUE(H69)),DATE(VALUE(RIGHT('INPUT DATA'!$F$18,4)),5,31),"Y")),"")</f>
        <v/>
      </c>
      <c r="L69" s="174" t="str">
        <f>IFERROR(IF(OR(H69="",H69=0),"",DATEDIF(IF(ISNUMBER(H69),H69,DATEVALUE(H69)),DATE(VALUE(RIGHT('INPUT DATA'!$F$18,4)),5,31),"YM")),"")</f>
        <v/>
      </c>
      <c r="M69" s="153" t="s">
        <v>179</v>
      </c>
      <c r="N69" s="168"/>
      <c r="O69" s="130"/>
      <c r="P69" s="130"/>
      <c r="Q69" s="130"/>
      <c r="R69" s="130"/>
      <c r="S69" s="130"/>
      <c r="T69" s="130"/>
      <c r="U69" s="130"/>
      <c r="V69" s="130"/>
      <c r="W69" s="130"/>
      <c r="X69" s="130"/>
      <c r="Y69" s="169"/>
      <c r="Z69" s="168"/>
      <c r="AA69" s="130"/>
      <c r="AB69" s="130"/>
      <c r="AC69" s="130"/>
      <c r="AD69" s="130"/>
      <c r="AE69" s="130"/>
      <c r="AF69" s="130"/>
      <c r="AG69" s="130"/>
      <c r="AH69" s="130"/>
      <c r="AI69" s="130"/>
      <c r="AJ69" s="130"/>
      <c r="AK69" s="130"/>
      <c r="AL69" s="130"/>
      <c r="AM69" s="130"/>
      <c r="AN69" s="130"/>
      <c r="AO69" s="130"/>
      <c r="AP69" s="130"/>
      <c r="AQ69" s="130"/>
      <c r="AR69" s="130"/>
      <c r="AS69" s="169"/>
      <c r="AT69" s="168"/>
      <c r="AU69" s="130"/>
      <c r="AV69" s="130"/>
      <c r="AW69" s="130"/>
      <c r="AX69" s="130"/>
      <c r="AY69" s="130"/>
      <c r="AZ69" s="130"/>
      <c r="BA69" s="130"/>
      <c r="BB69" s="130"/>
      <c r="BC69" s="130"/>
      <c r="BD69" s="130"/>
      <c r="BE69" s="130"/>
      <c r="BF69" s="130"/>
      <c r="BG69" s="130"/>
      <c r="BH69" s="130"/>
      <c r="BI69" s="130"/>
      <c r="BJ69" s="130"/>
      <c r="BK69" s="130"/>
      <c r="BL69" s="130"/>
      <c r="BM69" s="130"/>
      <c r="BN69" s="130"/>
      <c r="BO69" s="130"/>
      <c r="BP69" s="130"/>
      <c r="BQ69" s="130"/>
      <c r="BR69" s="130"/>
      <c r="BS69" s="130"/>
      <c r="BT69" s="130"/>
      <c r="BU69" s="169"/>
    </row>
    <row r="70" spans="1:73" ht="15.75" customHeight="1" x14ac:dyDescent="0.25">
      <c r="A70" s="18"/>
      <c r="B70" s="145">
        <v>5</v>
      </c>
      <c r="C70" s="346" t="str">
        <f>IF('INPUT DATA'!Q15="","",'INPUT DATA'!Q15)</f>
        <v/>
      </c>
      <c r="D70" s="347"/>
      <c r="E70" s="348"/>
      <c r="F70" s="344" t="str">
        <f>IF('INPUT DATA'!R15="","",'INPUT DATA'!R15)</f>
        <v/>
      </c>
      <c r="G70" s="345"/>
      <c r="H70" s="105" t="str">
        <f>IF('INPUT DATA'!S15="","",'INPUT DATA'!S15)</f>
        <v/>
      </c>
      <c r="I70" s="107" t="str">
        <f>IFERROR(IF(OR(H70="",H70=0),"",DATEDIF(IF(ISNUMBER(H70),H70,DATEVALUE(H70)),DATE(VALUE(LEFT('INPUT DATA'!$F$18,4)),6,1),"Y")),"")</f>
        <v/>
      </c>
      <c r="J70" s="107" t="str">
        <f>IFERROR(IF(OR(H70="",H70=0),"",DATEDIF(IF(ISNUMBER(H70),H70,DATEVALUE(H70)),DATE(VALUE(LEFT('INPUT DATA'!$F$18,4)),6,1),"YM")),"")</f>
        <v/>
      </c>
      <c r="K70" s="107" t="str">
        <f>IFERROR(IF(OR(H70="",H70=0),"",DATEDIF(IF(ISNUMBER(H70),H70,DATEVALUE(H70)),DATE(VALUE(RIGHT('INPUT DATA'!$F$18,4)),5,31),"Y")),"")</f>
        <v/>
      </c>
      <c r="L70" s="174" t="str">
        <f>IFERROR(IF(OR(H70="",H70=0),"",DATEDIF(IF(ISNUMBER(H70),H70,DATEVALUE(H70)),DATE(VALUE(RIGHT('INPUT DATA'!$F$18,4)),5,31),"YM")),"")</f>
        <v/>
      </c>
      <c r="M70" s="153" t="s">
        <v>179</v>
      </c>
      <c r="N70" s="168"/>
      <c r="O70" s="130"/>
      <c r="P70" s="130"/>
      <c r="Q70" s="130"/>
      <c r="R70" s="130"/>
      <c r="S70" s="130"/>
      <c r="T70" s="130"/>
      <c r="U70" s="130"/>
      <c r="V70" s="130"/>
      <c r="W70" s="130"/>
      <c r="X70" s="130"/>
      <c r="Y70" s="169"/>
      <c r="Z70" s="168"/>
      <c r="AA70" s="130"/>
      <c r="AB70" s="130"/>
      <c r="AC70" s="130"/>
      <c r="AD70" s="130"/>
      <c r="AE70" s="130"/>
      <c r="AF70" s="130"/>
      <c r="AG70" s="130"/>
      <c r="AH70" s="130"/>
      <c r="AI70" s="130"/>
      <c r="AJ70" s="130"/>
      <c r="AK70" s="130"/>
      <c r="AL70" s="130"/>
      <c r="AM70" s="130"/>
      <c r="AN70" s="130"/>
      <c r="AO70" s="130"/>
      <c r="AP70" s="130"/>
      <c r="AQ70" s="130"/>
      <c r="AR70" s="130"/>
      <c r="AS70" s="169"/>
      <c r="AT70" s="168"/>
      <c r="AU70" s="130"/>
      <c r="AV70" s="130"/>
      <c r="AW70" s="130"/>
      <c r="AX70" s="130"/>
      <c r="AY70" s="130"/>
      <c r="AZ70" s="130"/>
      <c r="BA70" s="130"/>
      <c r="BB70" s="130"/>
      <c r="BC70" s="130"/>
      <c r="BD70" s="130"/>
      <c r="BE70" s="130"/>
      <c r="BF70" s="130"/>
      <c r="BG70" s="130"/>
      <c r="BH70" s="130"/>
      <c r="BI70" s="130"/>
      <c r="BJ70" s="130"/>
      <c r="BK70" s="130"/>
      <c r="BL70" s="130"/>
      <c r="BM70" s="130"/>
      <c r="BN70" s="130"/>
      <c r="BO70" s="130"/>
      <c r="BP70" s="130"/>
      <c r="BQ70" s="130"/>
      <c r="BR70" s="130"/>
      <c r="BS70" s="130"/>
      <c r="BT70" s="130"/>
      <c r="BU70" s="169"/>
    </row>
    <row r="71" spans="1:73" ht="15.75" customHeight="1" x14ac:dyDescent="0.25">
      <c r="A71" s="18"/>
      <c r="B71" s="145">
        <v>6</v>
      </c>
      <c r="C71" s="346" t="str">
        <f>IF('INPUT DATA'!Q16="","",'INPUT DATA'!Q16)</f>
        <v/>
      </c>
      <c r="D71" s="347"/>
      <c r="E71" s="348"/>
      <c r="F71" s="344" t="str">
        <f>IF('INPUT DATA'!R16="","",'INPUT DATA'!R16)</f>
        <v/>
      </c>
      <c r="G71" s="345"/>
      <c r="H71" s="105" t="str">
        <f>IF('INPUT DATA'!S16="","",'INPUT DATA'!S16)</f>
        <v/>
      </c>
      <c r="I71" s="107" t="str">
        <f>IFERROR(IF(OR(H71="",H71=0),"",DATEDIF(IF(ISNUMBER(H71),H71,DATEVALUE(H71)),DATE(VALUE(LEFT('INPUT DATA'!$F$18,4)),6,1),"Y")),"")</f>
        <v/>
      </c>
      <c r="J71" s="107" t="str">
        <f>IFERROR(IF(OR(H71="",H71=0),"",DATEDIF(IF(ISNUMBER(H71),H71,DATEVALUE(H71)),DATE(VALUE(LEFT('INPUT DATA'!$F$18,4)),6,1),"YM")),"")</f>
        <v/>
      </c>
      <c r="K71" s="107" t="str">
        <f>IFERROR(IF(OR(H71="",H71=0),"",DATEDIF(IF(ISNUMBER(H71),H71,DATEVALUE(H71)),DATE(VALUE(RIGHT('INPUT DATA'!$F$18,4)),5,31),"Y")),"")</f>
        <v/>
      </c>
      <c r="L71" s="174" t="str">
        <f>IFERROR(IF(OR(H71="",H71=0),"",DATEDIF(IF(ISNUMBER(H71),H71,DATEVALUE(H71)),DATE(VALUE(RIGHT('INPUT DATA'!$F$18,4)),5,31),"YM")),"")</f>
        <v/>
      </c>
      <c r="M71" s="153" t="s">
        <v>179</v>
      </c>
      <c r="N71" s="166"/>
      <c r="O71" s="129"/>
      <c r="P71" s="129"/>
      <c r="Q71" s="129"/>
      <c r="R71" s="129"/>
      <c r="S71" s="129"/>
      <c r="T71" s="129"/>
      <c r="U71" s="129"/>
      <c r="V71" s="129"/>
      <c r="W71" s="129"/>
      <c r="X71" s="130"/>
      <c r="Y71" s="169"/>
      <c r="Z71" s="166"/>
      <c r="AA71" s="129"/>
      <c r="AB71" s="129"/>
      <c r="AC71" s="129"/>
      <c r="AD71" s="129"/>
      <c r="AE71" s="129"/>
      <c r="AF71" s="129"/>
      <c r="AG71" s="129"/>
      <c r="AH71" s="129"/>
      <c r="AI71" s="129"/>
      <c r="AJ71" s="129"/>
      <c r="AK71" s="129"/>
      <c r="AL71" s="129"/>
      <c r="AM71" s="129"/>
      <c r="AN71" s="129"/>
      <c r="AO71" s="129"/>
      <c r="AP71" s="129"/>
      <c r="AQ71" s="129"/>
      <c r="AR71" s="129"/>
      <c r="AS71" s="169"/>
      <c r="AT71" s="166"/>
      <c r="AU71" s="129"/>
      <c r="AV71" s="129"/>
      <c r="AW71" s="129"/>
      <c r="AX71" s="129"/>
      <c r="AY71" s="130"/>
      <c r="AZ71" s="130"/>
      <c r="BA71" s="130"/>
      <c r="BB71" s="130"/>
      <c r="BC71" s="130"/>
      <c r="BD71" s="130"/>
      <c r="BE71" s="130"/>
      <c r="BF71" s="130"/>
      <c r="BG71" s="130"/>
      <c r="BH71" s="130"/>
      <c r="BI71" s="130"/>
      <c r="BJ71" s="130"/>
      <c r="BK71" s="130"/>
      <c r="BL71" s="130"/>
      <c r="BM71" s="130"/>
      <c r="BN71" s="130"/>
      <c r="BO71" s="130"/>
      <c r="BP71" s="130"/>
      <c r="BQ71" s="130"/>
      <c r="BR71" s="130"/>
      <c r="BS71" s="130"/>
      <c r="BT71" s="130"/>
      <c r="BU71" s="169"/>
    </row>
    <row r="72" spans="1:73" ht="15.75" customHeight="1" x14ac:dyDescent="0.25">
      <c r="A72" s="18"/>
      <c r="B72" s="145">
        <v>7</v>
      </c>
      <c r="C72" s="346" t="str">
        <f>IF('INPUT DATA'!Q17="","",'INPUT DATA'!Q17)</f>
        <v/>
      </c>
      <c r="D72" s="347"/>
      <c r="E72" s="348"/>
      <c r="F72" s="344" t="str">
        <f>IF('INPUT DATA'!R17="","",'INPUT DATA'!R17)</f>
        <v/>
      </c>
      <c r="G72" s="345"/>
      <c r="H72" s="105" t="str">
        <f>IF('INPUT DATA'!S17="","",'INPUT DATA'!S17)</f>
        <v/>
      </c>
      <c r="I72" s="107" t="str">
        <f>IFERROR(IF(OR(H72="",H72=0),"",DATEDIF(IF(ISNUMBER(H72),H72,DATEVALUE(H72)),DATE(VALUE(LEFT('INPUT DATA'!$F$18,4)),6,1),"Y")),"")</f>
        <v/>
      </c>
      <c r="J72" s="107" t="str">
        <f>IFERROR(IF(OR(H72="",H72=0),"",DATEDIF(IF(ISNUMBER(H72),H72,DATEVALUE(H72)),DATE(VALUE(LEFT('INPUT DATA'!$F$18,4)),6,1),"YM")),"")</f>
        <v/>
      </c>
      <c r="K72" s="107" t="str">
        <f>IFERROR(IF(OR(H72="",H72=0),"",DATEDIF(IF(ISNUMBER(H72),H72,DATEVALUE(H72)),DATE(VALUE(RIGHT('INPUT DATA'!$F$18,4)),5,31),"Y")),"")</f>
        <v/>
      </c>
      <c r="L72" s="174" t="str">
        <f>IFERROR(IF(OR(H72="",H72=0),"",DATEDIF(IF(ISNUMBER(H72),H72,DATEVALUE(H72)),DATE(VALUE(RIGHT('INPUT DATA'!$F$18,4)),5,31),"YM")),"")</f>
        <v/>
      </c>
      <c r="M72" s="153" t="s">
        <v>179</v>
      </c>
      <c r="N72" s="168"/>
      <c r="O72" s="130"/>
      <c r="P72" s="130"/>
      <c r="Q72" s="130"/>
      <c r="R72" s="130"/>
      <c r="S72" s="130"/>
      <c r="T72" s="130"/>
      <c r="U72" s="130"/>
      <c r="V72" s="130"/>
      <c r="W72" s="130"/>
      <c r="X72" s="130"/>
      <c r="Y72" s="169"/>
      <c r="Z72" s="168"/>
      <c r="AA72" s="130"/>
      <c r="AB72" s="130"/>
      <c r="AC72" s="130"/>
      <c r="AD72" s="130"/>
      <c r="AE72" s="130"/>
      <c r="AF72" s="130"/>
      <c r="AG72" s="130"/>
      <c r="AH72" s="130"/>
      <c r="AI72" s="130"/>
      <c r="AJ72" s="130"/>
      <c r="AK72" s="130"/>
      <c r="AL72" s="130"/>
      <c r="AM72" s="130"/>
      <c r="AN72" s="130"/>
      <c r="AO72" s="130"/>
      <c r="AP72" s="130"/>
      <c r="AQ72" s="130"/>
      <c r="AR72" s="130"/>
      <c r="AS72" s="169"/>
      <c r="AT72" s="168"/>
      <c r="AU72" s="130"/>
      <c r="AV72" s="130"/>
      <c r="AW72" s="130"/>
      <c r="AX72" s="130"/>
      <c r="AY72" s="130"/>
      <c r="AZ72" s="130"/>
      <c r="BA72" s="130"/>
      <c r="BB72" s="130"/>
      <c r="BC72" s="130"/>
      <c r="BD72" s="130"/>
      <c r="BE72" s="130"/>
      <c r="BF72" s="130"/>
      <c r="BG72" s="130"/>
      <c r="BH72" s="130"/>
      <c r="BI72" s="130"/>
      <c r="BJ72" s="130"/>
      <c r="BK72" s="130"/>
      <c r="BL72" s="130"/>
      <c r="BM72" s="130"/>
      <c r="BN72" s="130"/>
      <c r="BO72" s="130"/>
      <c r="BP72" s="130"/>
      <c r="BQ72" s="130"/>
      <c r="BR72" s="130"/>
      <c r="BS72" s="130"/>
      <c r="BT72" s="130"/>
      <c r="BU72" s="169"/>
    </row>
    <row r="73" spans="1:73" ht="15.75" customHeight="1" x14ac:dyDescent="0.25">
      <c r="A73" s="18"/>
      <c r="B73" s="145">
        <v>8</v>
      </c>
      <c r="C73" s="346" t="str">
        <f>IF('INPUT DATA'!Q18="","",'INPUT DATA'!Q18)</f>
        <v/>
      </c>
      <c r="D73" s="347"/>
      <c r="E73" s="348"/>
      <c r="F73" s="344" t="str">
        <f>IF('INPUT DATA'!R18="","",'INPUT DATA'!R18)</f>
        <v/>
      </c>
      <c r="G73" s="345"/>
      <c r="H73" s="105" t="str">
        <f>IF('INPUT DATA'!S18="","",'INPUT DATA'!S18)</f>
        <v/>
      </c>
      <c r="I73" s="107" t="str">
        <f>IFERROR(IF(OR(H73="",H73=0),"",DATEDIF(IF(ISNUMBER(H73),H73,DATEVALUE(H73)),DATE(VALUE(LEFT('INPUT DATA'!$F$18,4)),6,1),"Y")),"")</f>
        <v/>
      </c>
      <c r="J73" s="107" t="str">
        <f>IFERROR(IF(OR(H73="",H73=0),"",DATEDIF(IF(ISNUMBER(H73),H73,DATEVALUE(H73)),DATE(VALUE(LEFT('INPUT DATA'!$F$18,4)),6,1),"YM")),"")</f>
        <v/>
      </c>
      <c r="K73" s="107" t="str">
        <f>IFERROR(IF(OR(H73="",H73=0),"",DATEDIF(IF(ISNUMBER(H73),H73,DATEVALUE(H73)),DATE(VALUE(RIGHT('INPUT DATA'!$F$18,4)),5,31),"Y")),"")</f>
        <v/>
      </c>
      <c r="L73" s="174" t="str">
        <f>IFERROR(IF(OR(H73="",H73=0),"",DATEDIF(IF(ISNUMBER(H73),H73,DATEVALUE(H73)),DATE(VALUE(RIGHT('INPUT DATA'!$F$18,4)),5,31),"YM")),"")</f>
        <v/>
      </c>
      <c r="M73" s="153" t="s">
        <v>179</v>
      </c>
      <c r="N73" s="168"/>
      <c r="O73" s="130"/>
      <c r="P73" s="130"/>
      <c r="Q73" s="130"/>
      <c r="R73" s="130"/>
      <c r="S73" s="130"/>
      <c r="T73" s="130"/>
      <c r="U73" s="130"/>
      <c r="V73" s="130"/>
      <c r="W73" s="130"/>
      <c r="X73" s="130"/>
      <c r="Y73" s="169"/>
      <c r="Z73" s="168"/>
      <c r="AA73" s="130"/>
      <c r="AB73" s="130"/>
      <c r="AC73" s="130"/>
      <c r="AD73" s="130"/>
      <c r="AE73" s="130"/>
      <c r="AF73" s="130"/>
      <c r="AG73" s="130"/>
      <c r="AH73" s="130"/>
      <c r="AI73" s="130"/>
      <c r="AJ73" s="130"/>
      <c r="AK73" s="130"/>
      <c r="AL73" s="130"/>
      <c r="AM73" s="130"/>
      <c r="AN73" s="130"/>
      <c r="AO73" s="130"/>
      <c r="AP73" s="130"/>
      <c r="AQ73" s="130"/>
      <c r="AR73" s="130"/>
      <c r="AS73" s="169"/>
      <c r="AT73" s="168"/>
      <c r="AU73" s="130"/>
      <c r="AV73" s="130"/>
      <c r="AW73" s="130"/>
      <c r="AX73" s="130"/>
      <c r="AY73" s="130"/>
      <c r="AZ73" s="130"/>
      <c r="BA73" s="130"/>
      <c r="BB73" s="130"/>
      <c r="BC73" s="130"/>
      <c r="BD73" s="130"/>
      <c r="BE73" s="130"/>
      <c r="BF73" s="130"/>
      <c r="BG73" s="130"/>
      <c r="BH73" s="130"/>
      <c r="BI73" s="130"/>
      <c r="BJ73" s="130"/>
      <c r="BK73" s="130"/>
      <c r="BL73" s="130"/>
      <c r="BM73" s="130"/>
      <c r="BN73" s="130"/>
      <c r="BO73" s="130"/>
      <c r="BP73" s="130"/>
      <c r="BQ73" s="130"/>
      <c r="BR73" s="130"/>
      <c r="BS73" s="130"/>
      <c r="BT73" s="130"/>
      <c r="BU73" s="169"/>
    </row>
    <row r="74" spans="1:73" ht="15.75" customHeight="1" x14ac:dyDescent="0.25">
      <c r="A74" s="18"/>
      <c r="B74" s="145">
        <v>9</v>
      </c>
      <c r="C74" s="346" t="str">
        <f>IF('INPUT DATA'!Q19="","",'INPUT DATA'!Q19)</f>
        <v/>
      </c>
      <c r="D74" s="347"/>
      <c r="E74" s="348"/>
      <c r="F74" s="344" t="str">
        <f>IF('INPUT DATA'!R19="","",'INPUT DATA'!R19)</f>
        <v/>
      </c>
      <c r="G74" s="345"/>
      <c r="H74" s="105" t="str">
        <f>IF('INPUT DATA'!S19="","",'INPUT DATA'!S19)</f>
        <v/>
      </c>
      <c r="I74" s="107" t="str">
        <f>IFERROR(IF(OR(H74="",H74=0),"",DATEDIF(IF(ISNUMBER(H74),H74,DATEVALUE(H74)),DATE(VALUE(LEFT('INPUT DATA'!$F$18,4)),6,1),"Y")),"")</f>
        <v/>
      </c>
      <c r="J74" s="107" t="str">
        <f>IFERROR(IF(OR(H74="",H74=0),"",DATEDIF(IF(ISNUMBER(H74),H74,DATEVALUE(H74)),DATE(VALUE(LEFT('INPUT DATA'!$F$18,4)),6,1),"YM")),"")</f>
        <v/>
      </c>
      <c r="K74" s="107" t="str">
        <f>IFERROR(IF(OR(H74="",H74=0),"",DATEDIF(IF(ISNUMBER(H74),H74,DATEVALUE(H74)),DATE(VALUE(RIGHT('INPUT DATA'!$F$18,4)),5,31),"Y")),"")</f>
        <v/>
      </c>
      <c r="L74" s="174" t="str">
        <f>IFERROR(IF(OR(H74="",H74=0),"",DATEDIF(IF(ISNUMBER(H74),H74,DATEVALUE(H74)),DATE(VALUE(RIGHT('INPUT DATA'!$F$18,4)),5,31),"YM")),"")</f>
        <v/>
      </c>
      <c r="M74" s="153" t="s">
        <v>179</v>
      </c>
      <c r="N74" s="168"/>
      <c r="O74" s="130"/>
      <c r="P74" s="130"/>
      <c r="Q74" s="130"/>
      <c r="R74" s="130"/>
      <c r="S74" s="130"/>
      <c r="T74" s="130"/>
      <c r="U74" s="130"/>
      <c r="V74" s="130"/>
      <c r="W74" s="130"/>
      <c r="X74" s="130"/>
      <c r="Y74" s="169"/>
      <c r="Z74" s="168"/>
      <c r="AA74" s="130"/>
      <c r="AB74" s="130"/>
      <c r="AC74" s="130"/>
      <c r="AD74" s="130"/>
      <c r="AE74" s="130"/>
      <c r="AF74" s="130"/>
      <c r="AG74" s="130"/>
      <c r="AH74" s="130"/>
      <c r="AI74" s="130"/>
      <c r="AJ74" s="130"/>
      <c r="AK74" s="130"/>
      <c r="AL74" s="130"/>
      <c r="AM74" s="130"/>
      <c r="AN74" s="130"/>
      <c r="AO74" s="130"/>
      <c r="AP74" s="130"/>
      <c r="AQ74" s="130"/>
      <c r="AR74" s="130"/>
      <c r="AS74" s="169"/>
      <c r="AT74" s="168"/>
      <c r="AU74" s="130"/>
      <c r="AV74" s="130"/>
      <c r="AW74" s="130"/>
      <c r="AX74" s="130"/>
      <c r="AY74" s="130"/>
      <c r="AZ74" s="130"/>
      <c r="BA74" s="130"/>
      <c r="BB74" s="130"/>
      <c r="BC74" s="130"/>
      <c r="BD74" s="130"/>
      <c r="BE74" s="130"/>
      <c r="BF74" s="130"/>
      <c r="BG74" s="130"/>
      <c r="BH74" s="130"/>
      <c r="BI74" s="130"/>
      <c r="BJ74" s="130"/>
      <c r="BK74" s="130"/>
      <c r="BL74" s="130"/>
      <c r="BM74" s="130"/>
      <c r="BN74" s="130"/>
      <c r="BO74" s="130"/>
      <c r="BP74" s="130"/>
      <c r="BQ74" s="130"/>
      <c r="BR74" s="130"/>
      <c r="BS74" s="130"/>
      <c r="BT74" s="130"/>
      <c r="BU74" s="169"/>
    </row>
    <row r="75" spans="1:73" ht="15.75" customHeight="1" x14ac:dyDescent="0.25">
      <c r="A75" s="18"/>
      <c r="B75" s="145">
        <v>10</v>
      </c>
      <c r="C75" s="346" t="str">
        <f>IF('INPUT DATA'!Q20="","",'INPUT DATA'!Q20)</f>
        <v/>
      </c>
      <c r="D75" s="347"/>
      <c r="E75" s="348"/>
      <c r="F75" s="344" t="str">
        <f>IF('INPUT DATA'!R20="","",'INPUT DATA'!R20)</f>
        <v/>
      </c>
      <c r="G75" s="345"/>
      <c r="H75" s="105" t="str">
        <f>IF('INPUT DATA'!S20="","",'INPUT DATA'!S20)</f>
        <v/>
      </c>
      <c r="I75" s="107" t="str">
        <f>IFERROR(IF(OR(H75="",H75=0),"",DATEDIF(IF(ISNUMBER(H75),H75,DATEVALUE(H75)),DATE(VALUE(LEFT('INPUT DATA'!$F$18,4)),6,1),"Y")),"")</f>
        <v/>
      </c>
      <c r="J75" s="107" t="str">
        <f>IFERROR(IF(OR(H75="",H75=0),"",DATEDIF(IF(ISNUMBER(H75),H75,DATEVALUE(H75)),DATE(VALUE(LEFT('INPUT DATA'!$F$18,4)),6,1),"YM")),"")</f>
        <v/>
      </c>
      <c r="K75" s="107" t="str">
        <f>IFERROR(IF(OR(H75="",H75=0),"",DATEDIF(IF(ISNUMBER(H75),H75,DATEVALUE(H75)),DATE(VALUE(RIGHT('INPUT DATA'!$F$18,4)),5,31),"Y")),"")</f>
        <v/>
      </c>
      <c r="L75" s="174" t="str">
        <f>IFERROR(IF(OR(H75="",H75=0),"",DATEDIF(IF(ISNUMBER(H75),H75,DATEVALUE(H75)),DATE(VALUE(RIGHT('INPUT DATA'!$F$18,4)),5,31),"YM")),"")</f>
        <v/>
      </c>
      <c r="M75" s="153" t="s">
        <v>179</v>
      </c>
      <c r="N75" s="168"/>
      <c r="O75" s="130"/>
      <c r="P75" s="130"/>
      <c r="Q75" s="130"/>
      <c r="R75" s="130"/>
      <c r="S75" s="130"/>
      <c r="T75" s="130"/>
      <c r="U75" s="130"/>
      <c r="V75" s="130"/>
      <c r="W75" s="130"/>
      <c r="X75" s="130"/>
      <c r="Y75" s="169"/>
      <c r="Z75" s="168"/>
      <c r="AA75" s="130"/>
      <c r="AB75" s="130"/>
      <c r="AC75" s="130"/>
      <c r="AD75" s="130"/>
      <c r="AE75" s="130"/>
      <c r="AF75" s="130"/>
      <c r="AG75" s="130"/>
      <c r="AH75" s="130"/>
      <c r="AI75" s="130"/>
      <c r="AJ75" s="130"/>
      <c r="AK75" s="130"/>
      <c r="AL75" s="130"/>
      <c r="AM75" s="130"/>
      <c r="AN75" s="130"/>
      <c r="AO75" s="130"/>
      <c r="AP75" s="130"/>
      <c r="AQ75" s="130"/>
      <c r="AR75" s="130"/>
      <c r="AS75" s="169"/>
      <c r="AT75" s="168"/>
      <c r="AU75" s="130"/>
      <c r="AV75" s="130"/>
      <c r="AW75" s="130"/>
      <c r="AX75" s="130"/>
      <c r="AY75" s="130"/>
      <c r="AZ75" s="130"/>
      <c r="BA75" s="130"/>
      <c r="BB75" s="130"/>
      <c r="BC75" s="130"/>
      <c r="BD75" s="130"/>
      <c r="BE75" s="130"/>
      <c r="BF75" s="130"/>
      <c r="BG75" s="130"/>
      <c r="BH75" s="130"/>
      <c r="BI75" s="130"/>
      <c r="BJ75" s="130"/>
      <c r="BK75" s="130"/>
      <c r="BL75" s="130"/>
      <c r="BM75" s="130"/>
      <c r="BN75" s="130"/>
      <c r="BO75" s="130"/>
      <c r="BP75" s="130"/>
      <c r="BQ75" s="130"/>
      <c r="BR75" s="130"/>
      <c r="BS75" s="130"/>
      <c r="BT75" s="130"/>
      <c r="BU75" s="169"/>
    </row>
    <row r="76" spans="1:73" ht="15.75" customHeight="1" x14ac:dyDescent="0.25">
      <c r="A76" s="18"/>
      <c r="B76" s="145">
        <v>11</v>
      </c>
      <c r="C76" s="346" t="str">
        <f>IF('INPUT DATA'!Q21="","",'INPUT DATA'!Q21)</f>
        <v/>
      </c>
      <c r="D76" s="347"/>
      <c r="E76" s="348"/>
      <c r="F76" s="344" t="str">
        <f>IF('INPUT DATA'!R21="","",'INPUT DATA'!R21)</f>
        <v/>
      </c>
      <c r="G76" s="345"/>
      <c r="H76" s="105" t="str">
        <f>IF('INPUT DATA'!S21="","",'INPUT DATA'!S21)</f>
        <v/>
      </c>
      <c r="I76" s="107" t="str">
        <f>IFERROR(IF(OR(H76="",H76=0),"",DATEDIF(IF(ISNUMBER(H76),H76,DATEVALUE(H76)),DATE(VALUE(LEFT('INPUT DATA'!$F$18,4)),6,1),"Y")),"")</f>
        <v/>
      </c>
      <c r="J76" s="107" t="str">
        <f>IFERROR(IF(OR(H76="",H76=0),"",DATEDIF(IF(ISNUMBER(H76),H76,DATEVALUE(H76)),DATE(VALUE(LEFT('INPUT DATA'!$F$18,4)),6,1),"YM")),"")</f>
        <v/>
      </c>
      <c r="K76" s="107" t="str">
        <f>IFERROR(IF(OR(H76="",H76=0),"",DATEDIF(IF(ISNUMBER(H76),H76,DATEVALUE(H76)),DATE(VALUE(RIGHT('INPUT DATA'!$F$18,4)),5,31),"Y")),"")</f>
        <v/>
      </c>
      <c r="L76" s="174" t="str">
        <f>IFERROR(IF(OR(H76="",H76=0),"",DATEDIF(IF(ISNUMBER(H76),H76,DATEVALUE(H76)),DATE(VALUE(RIGHT('INPUT DATA'!$F$18,4)),5,31),"YM")),"")</f>
        <v/>
      </c>
      <c r="M76" s="153" t="s">
        <v>179</v>
      </c>
      <c r="N76" s="168"/>
      <c r="O76" s="130"/>
      <c r="P76" s="130"/>
      <c r="Q76" s="130"/>
      <c r="R76" s="130"/>
      <c r="S76" s="130"/>
      <c r="T76" s="130"/>
      <c r="U76" s="130"/>
      <c r="V76" s="130"/>
      <c r="W76" s="130"/>
      <c r="X76" s="130"/>
      <c r="Y76" s="169"/>
      <c r="Z76" s="168"/>
      <c r="AA76" s="130"/>
      <c r="AB76" s="130"/>
      <c r="AC76" s="130"/>
      <c r="AD76" s="130"/>
      <c r="AE76" s="130"/>
      <c r="AF76" s="130"/>
      <c r="AG76" s="130"/>
      <c r="AH76" s="130"/>
      <c r="AI76" s="130"/>
      <c r="AJ76" s="130"/>
      <c r="AK76" s="130"/>
      <c r="AL76" s="130"/>
      <c r="AM76" s="130"/>
      <c r="AN76" s="130"/>
      <c r="AO76" s="130"/>
      <c r="AP76" s="130"/>
      <c r="AQ76" s="130"/>
      <c r="AR76" s="130"/>
      <c r="AS76" s="169"/>
      <c r="AT76" s="168"/>
      <c r="AU76" s="130"/>
      <c r="AV76" s="130"/>
      <c r="AW76" s="130"/>
      <c r="AX76" s="130"/>
      <c r="AY76" s="130"/>
      <c r="AZ76" s="130"/>
      <c r="BA76" s="130"/>
      <c r="BB76" s="130"/>
      <c r="BC76" s="130"/>
      <c r="BD76" s="130"/>
      <c r="BE76" s="130"/>
      <c r="BF76" s="130"/>
      <c r="BG76" s="130"/>
      <c r="BH76" s="130"/>
      <c r="BI76" s="130"/>
      <c r="BJ76" s="130"/>
      <c r="BK76" s="130"/>
      <c r="BL76" s="130"/>
      <c r="BM76" s="130"/>
      <c r="BN76" s="130"/>
      <c r="BO76" s="130"/>
      <c r="BP76" s="130"/>
      <c r="BQ76" s="130"/>
      <c r="BR76" s="130"/>
      <c r="BS76" s="130"/>
      <c r="BT76" s="130"/>
      <c r="BU76" s="169"/>
    </row>
    <row r="77" spans="1:73" ht="15.75" customHeight="1" x14ac:dyDescent="0.25">
      <c r="A77" s="18"/>
      <c r="B77" s="146">
        <v>12</v>
      </c>
      <c r="C77" s="346" t="str">
        <f>IF('INPUT DATA'!Q22="","",'INPUT DATA'!Q22)</f>
        <v/>
      </c>
      <c r="D77" s="347"/>
      <c r="E77" s="348"/>
      <c r="F77" s="344" t="str">
        <f>IF('INPUT DATA'!R22="","",'INPUT DATA'!R22)</f>
        <v/>
      </c>
      <c r="G77" s="345"/>
      <c r="H77" s="105" t="str">
        <f>IF('INPUT DATA'!S22="","",'INPUT DATA'!S22)</f>
        <v/>
      </c>
      <c r="I77" s="108" t="str">
        <f>IFERROR(IF(OR(H77="",H77=0),"",DATEDIF(IF(ISNUMBER(H77),H77,DATEVALUE(H77)),DATE(VALUE(LEFT('INPUT DATA'!$F$18,4)),6,1),"Y")),"")</f>
        <v/>
      </c>
      <c r="J77" s="108" t="str">
        <f>IFERROR(IF(OR(H77="",H77=0),"",DATEDIF(IF(ISNUMBER(H77),H77,DATEVALUE(H77)),DATE(VALUE(LEFT('INPUT DATA'!$F$18,4)),6,1),"YM")),"")</f>
        <v/>
      </c>
      <c r="K77" s="108" t="str">
        <f>IFERROR(IF(OR(H77="",H77=0),"",DATEDIF(IF(ISNUMBER(H77),H77,DATEVALUE(H77)),DATE(VALUE(RIGHT('INPUT DATA'!$F$18,4)),5,31),"Y")),"")</f>
        <v/>
      </c>
      <c r="L77" s="175" t="str">
        <f>IFERROR(IF(OR(H77="",H77=0),"",DATEDIF(IF(ISNUMBER(H77),H77,DATEVALUE(H77)),DATE(VALUE(RIGHT('INPUT DATA'!$F$18,4)),5,31),"YM")),"")</f>
        <v/>
      </c>
      <c r="M77" s="153" t="s">
        <v>179</v>
      </c>
      <c r="N77" s="168"/>
      <c r="O77" s="130"/>
      <c r="P77" s="130"/>
      <c r="Q77" s="130"/>
      <c r="R77" s="130"/>
      <c r="S77" s="130"/>
      <c r="T77" s="130"/>
      <c r="U77" s="130"/>
      <c r="V77" s="130"/>
      <c r="W77" s="130"/>
      <c r="X77" s="130"/>
      <c r="Y77" s="169"/>
      <c r="Z77" s="168"/>
      <c r="AA77" s="130"/>
      <c r="AB77" s="130"/>
      <c r="AC77" s="130"/>
      <c r="AD77" s="130"/>
      <c r="AE77" s="130"/>
      <c r="AF77" s="130"/>
      <c r="AG77" s="130"/>
      <c r="AH77" s="130"/>
      <c r="AI77" s="130"/>
      <c r="AJ77" s="130"/>
      <c r="AK77" s="130"/>
      <c r="AL77" s="130"/>
      <c r="AM77" s="130"/>
      <c r="AN77" s="130"/>
      <c r="AO77" s="130"/>
      <c r="AP77" s="130"/>
      <c r="AQ77" s="130"/>
      <c r="AR77" s="130"/>
      <c r="AS77" s="169"/>
      <c r="AT77" s="168"/>
      <c r="AU77" s="130"/>
      <c r="AV77" s="130"/>
      <c r="AW77" s="130"/>
      <c r="AX77" s="130"/>
      <c r="AY77" s="130"/>
      <c r="AZ77" s="130"/>
      <c r="BA77" s="130"/>
      <c r="BB77" s="130"/>
      <c r="BC77" s="130"/>
      <c r="BD77" s="130"/>
      <c r="BE77" s="130"/>
      <c r="BF77" s="130"/>
      <c r="BG77" s="130"/>
      <c r="BH77" s="130"/>
      <c r="BI77" s="130"/>
      <c r="BJ77" s="130"/>
      <c r="BK77" s="130"/>
      <c r="BL77" s="130"/>
      <c r="BM77" s="130"/>
      <c r="BN77" s="130"/>
      <c r="BO77" s="130"/>
      <c r="BP77" s="130"/>
      <c r="BQ77" s="130"/>
      <c r="BR77" s="130"/>
      <c r="BS77" s="130"/>
      <c r="BT77" s="130"/>
      <c r="BU77" s="169"/>
    </row>
    <row r="78" spans="1:73" ht="15.75" customHeight="1" x14ac:dyDescent="0.25">
      <c r="A78" s="18"/>
      <c r="B78" s="145">
        <v>13</v>
      </c>
      <c r="C78" s="346" t="str">
        <f>IF('INPUT DATA'!Q23="","",'INPUT DATA'!Q23)</f>
        <v/>
      </c>
      <c r="D78" s="347"/>
      <c r="E78" s="348"/>
      <c r="F78" s="344" t="str">
        <f>IF('INPUT DATA'!R23="","",'INPUT DATA'!R23)</f>
        <v/>
      </c>
      <c r="G78" s="345"/>
      <c r="H78" s="105" t="str">
        <f>IF('INPUT DATA'!S23="","",'INPUT DATA'!S23)</f>
        <v/>
      </c>
      <c r="I78" s="107" t="str">
        <f>IFERROR(IF(OR(H78="",H78=0),"",DATEDIF(IF(ISNUMBER(H78),H78,DATEVALUE(H78)),DATE(VALUE(LEFT('INPUT DATA'!$F$18,4)),6,1),"Y")),"")</f>
        <v/>
      </c>
      <c r="J78" s="107" t="str">
        <f>IFERROR(IF(OR(H78="",H78=0),"",DATEDIF(IF(ISNUMBER(H78),H78,DATEVALUE(H78)),DATE(VALUE(LEFT('INPUT DATA'!$F$18,4)),6,1),"YM")),"")</f>
        <v/>
      </c>
      <c r="K78" s="107" t="str">
        <f>IFERROR(IF(OR(H78="",H78=0),"",DATEDIF(IF(ISNUMBER(H78),H78,DATEVALUE(H78)),DATE(VALUE(RIGHT('INPUT DATA'!$F$18,4)),5,31),"Y")),"")</f>
        <v/>
      </c>
      <c r="L78" s="174" t="str">
        <f>IFERROR(IF(OR(H78="",H78=0),"",DATEDIF(IF(ISNUMBER(H78),H78,DATEVALUE(H78)),DATE(VALUE(RIGHT('INPUT DATA'!$F$18,4)),5,31),"YM")),"")</f>
        <v/>
      </c>
      <c r="M78" s="153" t="s">
        <v>179</v>
      </c>
      <c r="N78" s="168"/>
      <c r="O78" s="130"/>
      <c r="P78" s="130"/>
      <c r="Q78" s="130"/>
      <c r="R78" s="130"/>
      <c r="S78" s="130"/>
      <c r="T78" s="130"/>
      <c r="U78" s="130"/>
      <c r="V78" s="130"/>
      <c r="W78" s="130"/>
      <c r="X78" s="130"/>
      <c r="Y78" s="169"/>
      <c r="Z78" s="168"/>
      <c r="AA78" s="130"/>
      <c r="AB78" s="130"/>
      <c r="AC78" s="130"/>
      <c r="AD78" s="130"/>
      <c r="AE78" s="130"/>
      <c r="AF78" s="130"/>
      <c r="AG78" s="130"/>
      <c r="AH78" s="130"/>
      <c r="AI78" s="130"/>
      <c r="AJ78" s="130"/>
      <c r="AK78" s="130"/>
      <c r="AL78" s="130"/>
      <c r="AM78" s="130"/>
      <c r="AN78" s="130"/>
      <c r="AO78" s="130"/>
      <c r="AP78" s="130"/>
      <c r="AQ78" s="130"/>
      <c r="AR78" s="130"/>
      <c r="AS78" s="169"/>
      <c r="AT78" s="168"/>
      <c r="AU78" s="130"/>
      <c r="AV78" s="130"/>
      <c r="AW78" s="130"/>
      <c r="AX78" s="130"/>
      <c r="AY78" s="130"/>
      <c r="AZ78" s="130"/>
      <c r="BA78" s="130"/>
      <c r="BB78" s="130"/>
      <c r="BC78" s="130"/>
      <c r="BD78" s="130"/>
      <c r="BE78" s="130"/>
      <c r="BF78" s="130"/>
      <c r="BG78" s="130"/>
      <c r="BH78" s="130"/>
      <c r="BI78" s="130"/>
      <c r="BJ78" s="130"/>
      <c r="BK78" s="130"/>
      <c r="BL78" s="130"/>
      <c r="BM78" s="130"/>
      <c r="BN78" s="130"/>
      <c r="BO78" s="130"/>
      <c r="BP78" s="130"/>
      <c r="BQ78" s="130"/>
      <c r="BR78" s="130"/>
      <c r="BS78" s="130"/>
      <c r="BT78" s="130"/>
      <c r="BU78" s="169"/>
    </row>
    <row r="79" spans="1:73" ht="15.75" customHeight="1" x14ac:dyDescent="0.25">
      <c r="A79" s="18"/>
      <c r="B79" s="145">
        <v>14</v>
      </c>
      <c r="C79" s="346" t="str">
        <f>IF('INPUT DATA'!Q24="","",'INPUT DATA'!Q24)</f>
        <v/>
      </c>
      <c r="D79" s="347"/>
      <c r="E79" s="348"/>
      <c r="F79" s="344" t="str">
        <f>IF('INPUT DATA'!R24="","",'INPUT DATA'!R24)</f>
        <v/>
      </c>
      <c r="G79" s="345"/>
      <c r="H79" s="105" t="str">
        <f>IF('INPUT DATA'!S24="","",'INPUT DATA'!S24)</f>
        <v/>
      </c>
      <c r="I79" s="107" t="str">
        <f>IFERROR(IF(OR(H79="",H79=0),"",DATEDIF(IF(ISNUMBER(H79),H79,DATEVALUE(H79)),DATE(VALUE(LEFT('INPUT DATA'!$F$18,4)),6,1),"Y")),"")</f>
        <v/>
      </c>
      <c r="J79" s="107" t="str">
        <f>IFERROR(IF(OR(H79="",H79=0),"",DATEDIF(IF(ISNUMBER(H79),H79,DATEVALUE(H79)),DATE(VALUE(LEFT('INPUT DATA'!$F$18,4)),6,1),"YM")),"")</f>
        <v/>
      </c>
      <c r="K79" s="107" t="str">
        <f>IFERROR(IF(OR(H79="",H79=0),"",DATEDIF(IF(ISNUMBER(H79),H79,DATEVALUE(H79)),DATE(VALUE(RIGHT('INPUT DATA'!$F$18,4)),5,31),"Y")),"")</f>
        <v/>
      </c>
      <c r="L79" s="174" t="str">
        <f>IFERROR(IF(OR(H79="",H79=0),"",DATEDIF(IF(ISNUMBER(H79),H79,DATEVALUE(H79)),DATE(VALUE(RIGHT('INPUT DATA'!$F$18,4)),5,31),"YM")),"")</f>
        <v/>
      </c>
      <c r="M79" s="153" t="s">
        <v>179</v>
      </c>
      <c r="N79" s="168"/>
      <c r="O79" s="130"/>
      <c r="P79" s="130"/>
      <c r="Q79" s="130"/>
      <c r="R79" s="130"/>
      <c r="S79" s="130"/>
      <c r="T79" s="130"/>
      <c r="U79" s="130"/>
      <c r="V79" s="130"/>
      <c r="W79" s="130"/>
      <c r="X79" s="130"/>
      <c r="Y79" s="169"/>
      <c r="Z79" s="168"/>
      <c r="AA79" s="130"/>
      <c r="AB79" s="130"/>
      <c r="AC79" s="130"/>
      <c r="AD79" s="130"/>
      <c r="AE79" s="130"/>
      <c r="AF79" s="130"/>
      <c r="AG79" s="130"/>
      <c r="AH79" s="130"/>
      <c r="AI79" s="130"/>
      <c r="AJ79" s="130"/>
      <c r="AK79" s="130"/>
      <c r="AL79" s="130"/>
      <c r="AM79" s="130"/>
      <c r="AN79" s="130"/>
      <c r="AO79" s="130"/>
      <c r="AP79" s="130"/>
      <c r="AQ79" s="130"/>
      <c r="AR79" s="130"/>
      <c r="AS79" s="169"/>
      <c r="AT79" s="168"/>
      <c r="AU79" s="130"/>
      <c r="AV79" s="130"/>
      <c r="AW79" s="130"/>
      <c r="AX79" s="130"/>
      <c r="AY79" s="130"/>
      <c r="AZ79" s="130"/>
      <c r="BA79" s="130"/>
      <c r="BB79" s="130"/>
      <c r="BC79" s="130"/>
      <c r="BD79" s="130"/>
      <c r="BE79" s="130"/>
      <c r="BF79" s="130"/>
      <c r="BG79" s="130"/>
      <c r="BH79" s="130"/>
      <c r="BI79" s="130"/>
      <c r="BJ79" s="130"/>
      <c r="BK79" s="130"/>
      <c r="BL79" s="130"/>
      <c r="BM79" s="130"/>
      <c r="BN79" s="130"/>
      <c r="BO79" s="130"/>
      <c r="BP79" s="130"/>
      <c r="BQ79" s="130"/>
      <c r="BR79" s="130"/>
      <c r="BS79" s="130"/>
      <c r="BT79" s="130"/>
      <c r="BU79" s="169"/>
    </row>
    <row r="80" spans="1:73" ht="15.75" customHeight="1" x14ac:dyDescent="0.25">
      <c r="A80" s="18"/>
      <c r="B80" s="145">
        <v>15</v>
      </c>
      <c r="C80" s="346" t="str">
        <f>IF('INPUT DATA'!Q25="","",'INPUT DATA'!Q25)</f>
        <v/>
      </c>
      <c r="D80" s="347"/>
      <c r="E80" s="348"/>
      <c r="F80" s="344" t="str">
        <f>IF('INPUT DATA'!R25="","",'INPUT DATA'!R25)</f>
        <v/>
      </c>
      <c r="G80" s="345"/>
      <c r="H80" s="105" t="str">
        <f>IF('INPUT DATA'!S25="","",'INPUT DATA'!S25)</f>
        <v/>
      </c>
      <c r="I80" s="107" t="str">
        <f>IFERROR(IF(OR(H80="",H80=0),"",DATEDIF(IF(ISNUMBER(H80),H80,DATEVALUE(H80)),DATE(VALUE(LEFT('INPUT DATA'!$F$18,4)),6,1),"Y")),"")</f>
        <v/>
      </c>
      <c r="J80" s="107" t="str">
        <f>IFERROR(IF(OR(H80="",H80=0),"",DATEDIF(IF(ISNUMBER(H80),H80,DATEVALUE(H80)),DATE(VALUE(LEFT('INPUT DATA'!$F$18,4)),6,1),"YM")),"")</f>
        <v/>
      </c>
      <c r="K80" s="107" t="str">
        <f>IFERROR(IF(OR(H80="",H80=0),"",DATEDIF(IF(ISNUMBER(H80),H80,DATEVALUE(H80)),DATE(VALUE(RIGHT('INPUT DATA'!$F$18,4)),5,31),"Y")),"")</f>
        <v/>
      </c>
      <c r="L80" s="174" t="str">
        <f>IFERROR(IF(OR(H80="",H80=0),"",DATEDIF(IF(ISNUMBER(H80),H80,DATEVALUE(H80)),DATE(VALUE(RIGHT('INPUT DATA'!$F$18,4)),5,31),"YM")),"")</f>
        <v/>
      </c>
      <c r="M80" s="153" t="s">
        <v>179</v>
      </c>
      <c r="N80" s="168"/>
      <c r="O80" s="130"/>
      <c r="P80" s="130"/>
      <c r="Q80" s="130"/>
      <c r="R80" s="130"/>
      <c r="S80" s="130"/>
      <c r="T80" s="130"/>
      <c r="U80" s="130"/>
      <c r="V80" s="130"/>
      <c r="W80" s="130"/>
      <c r="X80" s="130"/>
      <c r="Y80" s="169"/>
      <c r="Z80" s="168"/>
      <c r="AA80" s="130"/>
      <c r="AB80" s="130"/>
      <c r="AC80" s="130"/>
      <c r="AD80" s="130"/>
      <c r="AE80" s="130"/>
      <c r="AF80" s="130"/>
      <c r="AG80" s="130"/>
      <c r="AH80" s="130"/>
      <c r="AI80" s="130"/>
      <c r="AJ80" s="130"/>
      <c r="AK80" s="130"/>
      <c r="AL80" s="130"/>
      <c r="AM80" s="130"/>
      <c r="AN80" s="130"/>
      <c r="AO80" s="130"/>
      <c r="AP80" s="130"/>
      <c r="AQ80" s="130"/>
      <c r="AR80" s="130"/>
      <c r="AS80" s="169"/>
      <c r="AT80" s="168"/>
      <c r="AU80" s="130"/>
      <c r="AV80" s="130"/>
      <c r="AW80" s="130"/>
      <c r="AX80" s="130"/>
      <c r="AY80" s="130"/>
      <c r="AZ80" s="130"/>
      <c r="BA80" s="130"/>
      <c r="BB80" s="130"/>
      <c r="BC80" s="130"/>
      <c r="BD80" s="130"/>
      <c r="BE80" s="130"/>
      <c r="BF80" s="130"/>
      <c r="BG80" s="130"/>
      <c r="BH80" s="130"/>
      <c r="BI80" s="130"/>
      <c r="BJ80" s="130"/>
      <c r="BK80" s="130"/>
      <c r="BL80" s="130"/>
      <c r="BM80" s="130"/>
      <c r="BN80" s="130"/>
      <c r="BO80" s="130"/>
      <c r="BP80" s="130"/>
      <c r="BQ80" s="130"/>
      <c r="BR80" s="130"/>
      <c r="BS80" s="130"/>
      <c r="BT80" s="130"/>
      <c r="BU80" s="169"/>
    </row>
    <row r="81" spans="1:73" ht="15.75" customHeight="1" x14ac:dyDescent="0.25">
      <c r="A81" s="18"/>
      <c r="B81" s="145">
        <v>16</v>
      </c>
      <c r="C81" s="346" t="str">
        <f>IF('INPUT DATA'!Q26="","",'INPUT DATA'!Q26)</f>
        <v/>
      </c>
      <c r="D81" s="347"/>
      <c r="E81" s="348"/>
      <c r="F81" s="344" t="str">
        <f>IF('INPUT DATA'!R26="","",'INPUT DATA'!R26)</f>
        <v/>
      </c>
      <c r="G81" s="345"/>
      <c r="H81" s="105" t="str">
        <f>IF('INPUT DATA'!S26="","",'INPUT DATA'!S26)</f>
        <v/>
      </c>
      <c r="I81" s="107" t="str">
        <f>IFERROR(IF(OR(H81="",H81=0),"",DATEDIF(IF(ISNUMBER(H81),H81,DATEVALUE(H81)),DATE(VALUE(LEFT('INPUT DATA'!$F$18,4)),6,1),"Y")),"")</f>
        <v/>
      </c>
      <c r="J81" s="107" t="str">
        <f>IFERROR(IF(OR(H81="",H81=0),"",DATEDIF(IF(ISNUMBER(H81),H81,DATEVALUE(H81)),DATE(VALUE(LEFT('INPUT DATA'!$F$18,4)),6,1),"YM")),"")</f>
        <v/>
      </c>
      <c r="K81" s="107" t="str">
        <f>IFERROR(IF(OR(H81="",H81=0),"",DATEDIF(IF(ISNUMBER(H81),H81,DATEVALUE(H81)),DATE(VALUE(RIGHT('INPUT DATA'!$F$18,4)),5,31),"Y")),"")</f>
        <v/>
      </c>
      <c r="L81" s="174" t="str">
        <f>IFERROR(IF(OR(H81="",H81=0),"",DATEDIF(IF(ISNUMBER(H81),H81,DATEVALUE(H81)),DATE(VALUE(RIGHT('INPUT DATA'!$F$18,4)),5,31),"YM")),"")</f>
        <v/>
      </c>
      <c r="M81" s="153" t="s">
        <v>179</v>
      </c>
      <c r="N81" s="168"/>
      <c r="O81" s="130"/>
      <c r="P81" s="130"/>
      <c r="Q81" s="130"/>
      <c r="R81" s="130"/>
      <c r="S81" s="130"/>
      <c r="T81" s="130"/>
      <c r="U81" s="130"/>
      <c r="V81" s="130"/>
      <c r="W81" s="130"/>
      <c r="X81" s="130"/>
      <c r="Y81" s="169"/>
      <c r="Z81" s="168"/>
      <c r="AA81" s="130"/>
      <c r="AB81" s="130"/>
      <c r="AC81" s="130"/>
      <c r="AD81" s="130"/>
      <c r="AE81" s="130"/>
      <c r="AF81" s="130"/>
      <c r="AG81" s="130"/>
      <c r="AH81" s="130"/>
      <c r="AI81" s="130"/>
      <c r="AJ81" s="130"/>
      <c r="AK81" s="130"/>
      <c r="AL81" s="130"/>
      <c r="AM81" s="130"/>
      <c r="AN81" s="130"/>
      <c r="AO81" s="130"/>
      <c r="AP81" s="130"/>
      <c r="AQ81" s="130"/>
      <c r="AR81" s="130"/>
      <c r="AS81" s="169"/>
      <c r="AT81" s="168"/>
      <c r="AU81" s="130"/>
      <c r="AV81" s="130"/>
      <c r="AW81" s="130"/>
      <c r="AX81" s="130"/>
      <c r="AY81" s="130"/>
      <c r="AZ81" s="130"/>
      <c r="BA81" s="130"/>
      <c r="BB81" s="130"/>
      <c r="BC81" s="130"/>
      <c r="BD81" s="130"/>
      <c r="BE81" s="130"/>
      <c r="BF81" s="130"/>
      <c r="BG81" s="130"/>
      <c r="BH81" s="130"/>
      <c r="BI81" s="130"/>
      <c r="BJ81" s="130"/>
      <c r="BK81" s="130"/>
      <c r="BL81" s="130"/>
      <c r="BM81" s="130"/>
      <c r="BN81" s="130"/>
      <c r="BO81" s="130"/>
      <c r="BP81" s="130"/>
      <c r="BQ81" s="130"/>
      <c r="BR81" s="130"/>
      <c r="BS81" s="130"/>
      <c r="BT81" s="130"/>
      <c r="BU81" s="169"/>
    </row>
    <row r="82" spans="1:73" ht="15.75" customHeight="1" x14ac:dyDescent="0.25">
      <c r="A82" s="18"/>
      <c r="B82" s="145">
        <v>17</v>
      </c>
      <c r="C82" s="346" t="str">
        <f>IF('INPUT DATA'!Q27="","",'INPUT DATA'!Q27)</f>
        <v/>
      </c>
      <c r="D82" s="347"/>
      <c r="E82" s="348"/>
      <c r="F82" s="344" t="str">
        <f>IF('INPUT DATA'!R27="","",'INPUT DATA'!R27)</f>
        <v/>
      </c>
      <c r="G82" s="345"/>
      <c r="H82" s="105" t="str">
        <f>IF('INPUT DATA'!S27="","",'INPUT DATA'!S27)</f>
        <v/>
      </c>
      <c r="I82" s="107" t="str">
        <f>IFERROR(IF(OR(H82="",H82=0),"",DATEDIF(IF(ISNUMBER(H82),H82,DATEVALUE(H82)),DATE(VALUE(LEFT('INPUT DATA'!$F$18,4)),6,1),"Y")),"")</f>
        <v/>
      </c>
      <c r="J82" s="107" t="str">
        <f>IFERROR(IF(OR(H82="",H82=0),"",DATEDIF(IF(ISNUMBER(H82),H82,DATEVALUE(H82)),DATE(VALUE(LEFT('INPUT DATA'!$F$18,4)),6,1),"YM")),"")</f>
        <v/>
      </c>
      <c r="K82" s="107" t="str">
        <f>IFERROR(IF(OR(H82="",H82=0),"",DATEDIF(IF(ISNUMBER(H82),H82,DATEVALUE(H82)),DATE(VALUE(RIGHT('INPUT DATA'!$F$18,4)),5,31),"Y")),"")</f>
        <v/>
      </c>
      <c r="L82" s="174" t="str">
        <f>IFERROR(IF(OR(H82="",H82=0),"",DATEDIF(IF(ISNUMBER(H82),H82,DATEVALUE(H82)),DATE(VALUE(RIGHT('INPUT DATA'!$F$18,4)),5,31),"YM")),"")</f>
        <v/>
      </c>
      <c r="M82" s="153" t="s">
        <v>179</v>
      </c>
      <c r="N82" s="168"/>
      <c r="O82" s="130"/>
      <c r="P82" s="130"/>
      <c r="Q82" s="130"/>
      <c r="R82" s="130"/>
      <c r="S82" s="130"/>
      <c r="T82" s="130"/>
      <c r="U82" s="130"/>
      <c r="V82" s="130"/>
      <c r="W82" s="130"/>
      <c r="X82" s="130"/>
      <c r="Y82" s="169"/>
      <c r="Z82" s="168"/>
      <c r="AA82" s="130"/>
      <c r="AB82" s="130"/>
      <c r="AC82" s="130"/>
      <c r="AD82" s="130"/>
      <c r="AE82" s="130"/>
      <c r="AF82" s="130"/>
      <c r="AG82" s="130"/>
      <c r="AH82" s="130"/>
      <c r="AI82" s="130"/>
      <c r="AJ82" s="130"/>
      <c r="AK82" s="130"/>
      <c r="AL82" s="130"/>
      <c r="AM82" s="130"/>
      <c r="AN82" s="130"/>
      <c r="AO82" s="130"/>
      <c r="AP82" s="130"/>
      <c r="AQ82" s="130"/>
      <c r="AR82" s="130"/>
      <c r="AS82" s="169"/>
      <c r="AT82" s="168"/>
      <c r="AU82" s="130"/>
      <c r="AV82" s="130"/>
      <c r="AW82" s="130"/>
      <c r="AX82" s="130"/>
      <c r="AY82" s="130"/>
      <c r="AZ82" s="130"/>
      <c r="BA82" s="130"/>
      <c r="BB82" s="130"/>
      <c r="BC82" s="130"/>
      <c r="BD82" s="130"/>
      <c r="BE82" s="130"/>
      <c r="BF82" s="130"/>
      <c r="BG82" s="130"/>
      <c r="BH82" s="130"/>
      <c r="BI82" s="130"/>
      <c r="BJ82" s="130"/>
      <c r="BK82" s="130"/>
      <c r="BL82" s="130"/>
      <c r="BM82" s="130"/>
      <c r="BN82" s="130"/>
      <c r="BO82" s="130"/>
      <c r="BP82" s="130"/>
      <c r="BQ82" s="130"/>
      <c r="BR82" s="130"/>
      <c r="BS82" s="130"/>
      <c r="BT82" s="130"/>
      <c r="BU82" s="169"/>
    </row>
    <row r="83" spans="1:73" ht="15.75" customHeight="1" x14ac:dyDescent="0.25">
      <c r="A83" s="18"/>
      <c r="B83" s="145">
        <v>18</v>
      </c>
      <c r="C83" s="346" t="str">
        <f>IF('INPUT DATA'!Q28="","",'INPUT DATA'!Q28)</f>
        <v/>
      </c>
      <c r="D83" s="347"/>
      <c r="E83" s="348"/>
      <c r="F83" s="344" t="str">
        <f>IF('INPUT DATA'!R28="","",'INPUT DATA'!R28)</f>
        <v/>
      </c>
      <c r="G83" s="345"/>
      <c r="H83" s="105" t="str">
        <f>IF('INPUT DATA'!S28="","",'INPUT DATA'!S28)</f>
        <v/>
      </c>
      <c r="I83" s="109" t="str">
        <f>IFERROR(IF(OR(H83="",H83=0),"",DATEDIF(IF(ISNUMBER(H83),H83,DATEVALUE(H83)),DATE(VALUE(LEFT('INPUT DATA'!$F$18,4)),6,1),"Y")),"")</f>
        <v/>
      </c>
      <c r="J83" s="107" t="str">
        <f>IFERROR(IF(OR(H83="",H83=0),"",DATEDIF(IF(ISNUMBER(H83),H83,DATEVALUE(H83)),DATE(VALUE(LEFT('INPUT DATA'!$F$18,4)),6,1),"YM")),"")</f>
        <v/>
      </c>
      <c r="K83" s="107" t="str">
        <f>IFERROR(IF(OR(H83="",H83=0),"",DATEDIF(IF(ISNUMBER(H83),H83,DATEVALUE(H83)),DATE(VALUE(RIGHT('INPUT DATA'!$F$18,4)),5,31),"Y")),"")</f>
        <v/>
      </c>
      <c r="L83" s="174" t="str">
        <f>IFERROR(IF(OR(H83="",H83=0),"",DATEDIF(IF(ISNUMBER(H83),H83,DATEVALUE(H83)),DATE(VALUE(RIGHT('INPUT DATA'!$F$18,4)),5,31),"YM")),"")</f>
        <v/>
      </c>
      <c r="M83" s="153" t="s">
        <v>179</v>
      </c>
      <c r="N83" s="168"/>
      <c r="O83" s="130"/>
      <c r="P83" s="130"/>
      <c r="Q83" s="130"/>
      <c r="R83" s="130"/>
      <c r="S83" s="130"/>
      <c r="T83" s="130"/>
      <c r="U83" s="130"/>
      <c r="V83" s="130"/>
      <c r="W83" s="130"/>
      <c r="X83" s="130"/>
      <c r="Y83" s="169"/>
      <c r="Z83" s="168"/>
      <c r="AA83" s="130"/>
      <c r="AB83" s="130"/>
      <c r="AC83" s="130"/>
      <c r="AD83" s="130"/>
      <c r="AE83" s="130"/>
      <c r="AF83" s="130"/>
      <c r="AG83" s="130"/>
      <c r="AH83" s="130"/>
      <c r="AI83" s="130"/>
      <c r="AJ83" s="130"/>
      <c r="AK83" s="130"/>
      <c r="AL83" s="130"/>
      <c r="AM83" s="130"/>
      <c r="AN83" s="130"/>
      <c r="AO83" s="130"/>
      <c r="AP83" s="130"/>
      <c r="AQ83" s="130"/>
      <c r="AR83" s="130"/>
      <c r="AS83" s="169"/>
      <c r="AT83" s="168"/>
      <c r="AU83" s="130"/>
      <c r="AV83" s="130"/>
      <c r="AW83" s="130"/>
      <c r="AX83" s="130"/>
      <c r="AY83" s="130"/>
      <c r="AZ83" s="130"/>
      <c r="BA83" s="130"/>
      <c r="BB83" s="130"/>
      <c r="BC83" s="130"/>
      <c r="BD83" s="130"/>
      <c r="BE83" s="130"/>
      <c r="BF83" s="130"/>
      <c r="BG83" s="130"/>
      <c r="BH83" s="130"/>
      <c r="BI83" s="130"/>
      <c r="BJ83" s="130"/>
      <c r="BK83" s="130"/>
      <c r="BL83" s="130"/>
      <c r="BM83" s="130"/>
      <c r="BN83" s="130"/>
      <c r="BO83" s="130"/>
      <c r="BP83" s="130"/>
      <c r="BQ83" s="130"/>
      <c r="BR83" s="130"/>
      <c r="BS83" s="130"/>
      <c r="BT83" s="130"/>
      <c r="BU83" s="169"/>
    </row>
    <row r="84" spans="1:73" ht="15.75" customHeight="1" x14ac:dyDescent="0.25">
      <c r="A84" s="18"/>
      <c r="B84" s="145">
        <v>19</v>
      </c>
      <c r="C84" s="346" t="str">
        <f>IF('INPUT DATA'!Q29="","",'INPUT DATA'!Q29)</f>
        <v/>
      </c>
      <c r="D84" s="347"/>
      <c r="E84" s="348"/>
      <c r="F84" s="344" t="str">
        <f>IF('INPUT DATA'!R29="","",'INPUT DATA'!R29)</f>
        <v/>
      </c>
      <c r="G84" s="345"/>
      <c r="H84" s="105" t="str">
        <f>IF('INPUT DATA'!S29="","",'INPUT DATA'!S29)</f>
        <v/>
      </c>
      <c r="I84" s="109" t="str">
        <f>IFERROR(IF(OR(H84="",H84=0),"",DATEDIF(IF(ISNUMBER(H84),H84,DATEVALUE(H84)),DATE(VALUE(LEFT('INPUT DATA'!$F$18,4)),6,1),"Y")),"")</f>
        <v/>
      </c>
      <c r="J84" s="107" t="str">
        <f>IFERROR(IF(OR(H84="",H84=0),"",DATEDIF(IF(ISNUMBER(H84),H84,DATEVALUE(H84)),DATE(VALUE(LEFT('INPUT DATA'!$F$18,4)),6,1),"YM")),"")</f>
        <v/>
      </c>
      <c r="K84" s="107" t="str">
        <f>IFERROR(IF(OR(H84="",H84=0),"",DATEDIF(IF(ISNUMBER(H84),H84,DATEVALUE(H84)),DATE(VALUE(RIGHT('INPUT DATA'!$F$18,4)),5,31),"Y")),"")</f>
        <v/>
      </c>
      <c r="L84" s="174" t="str">
        <f>IFERROR(IF(OR(H84="",H84=0),"",DATEDIF(IF(ISNUMBER(H84),H84,DATEVALUE(H84)),DATE(VALUE(RIGHT('INPUT DATA'!$F$18,4)),5,31),"YM")),"")</f>
        <v/>
      </c>
      <c r="M84" s="153" t="s">
        <v>179</v>
      </c>
      <c r="N84" s="168"/>
      <c r="O84" s="130"/>
      <c r="P84" s="130"/>
      <c r="Q84" s="130"/>
      <c r="R84" s="130"/>
      <c r="S84" s="130"/>
      <c r="T84" s="130"/>
      <c r="U84" s="130"/>
      <c r="V84" s="130"/>
      <c r="W84" s="130"/>
      <c r="X84" s="130"/>
      <c r="Y84" s="169"/>
      <c r="Z84" s="168"/>
      <c r="AA84" s="130"/>
      <c r="AB84" s="130"/>
      <c r="AC84" s="130"/>
      <c r="AD84" s="130"/>
      <c r="AE84" s="130"/>
      <c r="AF84" s="130"/>
      <c r="AG84" s="130"/>
      <c r="AH84" s="130"/>
      <c r="AI84" s="130"/>
      <c r="AJ84" s="130"/>
      <c r="AK84" s="130"/>
      <c r="AL84" s="130"/>
      <c r="AM84" s="130"/>
      <c r="AN84" s="130"/>
      <c r="AO84" s="130"/>
      <c r="AP84" s="130"/>
      <c r="AQ84" s="130"/>
      <c r="AR84" s="130"/>
      <c r="AS84" s="169"/>
      <c r="AT84" s="168"/>
      <c r="AU84" s="130"/>
      <c r="AV84" s="130"/>
      <c r="AW84" s="130"/>
      <c r="AX84" s="130"/>
      <c r="AY84" s="130"/>
      <c r="AZ84" s="130"/>
      <c r="BA84" s="130"/>
      <c r="BB84" s="130"/>
      <c r="BC84" s="130"/>
      <c r="BD84" s="130"/>
      <c r="BE84" s="130"/>
      <c r="BF84" s="130"/>
      <c r="BG84" s="130"/>
      <c r="BH84" s="130"/>
      <c r="BI84" s="130"/>
      <c r="BJ84" s="130"/>
      <c r="BK84" s="130"/>
      <c r="BL84" s="130"/>
      <c r="BM84" s="130"/>
      <c r="BN84" s="130"/>
      <c r="BO84" s="130"/>
      <c r="BP84" s="130"/>
      <c r="BQ84" s="130"/>
      <c r="BR84" s="130"/>
      <c r="BS84" s="130"/>
      <c r="BT84" s="130"/>
      <c r="BU84" s="169"/>
    </row>
    <row r="85" spans="1:73" ht="15.75" customHeight="1" x14ac:dyDescent="0.25">
      <c r="A85" s="18"/>
      <c r="B85" s="145">
        <v>20</v>
      </c>
      <c r="C85" s="346" t="str">
        <f>IF('INPUT DATA'!Q30="","",'INPUT DATA'!Q30)</f>
        <v/>
      </c>
      <c r="D85" s="347"/>
      <c r="E85" s="348"/>
      <c r="F85" s="344" t="str">
        <f>IF('INPUT DATA'!R30="","",'INPUT DATA'!R30)</f>
        <v/>
      </c>
      <c r="G85" s="345"/>
      <c r="H85" s="105" t="str">
        <f>IF('INPUT DATA'!S30="","",'INPUT DATA'!S30)</f>
        <v/>
      </c>
      <c r="I85" s="109" t="str">
        <f>IFERROR(IF(OR(H85="",H85=0),"",DATEDIF(IF(ISNUMBER(H85),H85,DATEVALUE(H85)),DATE(VALUE(LEFT('INPUT DATA'!$F$18,4)),6,1),"Y")),"")</f>
        <v/>
      </c>
      <c r="J85" s="107" t="str">
        <f>IFERROR(IF(OR(H85="",H85=0),"",DATEDIF(IF(ISNUMBER(H85),H85,DATEVALUE(H85)),DATE(VALUE(LEFT('INPUT DATA'!$F$18,4)),6,1),"YM")),"")</f>
        <v/>
      </c>
      <c r="K85" s="107" t="str">
        <f>IFERROR(IF(OR(H85="",H85=0),"",DATEDIF(IF(ISNUMBER(H85),H85,DATEVALUE(H85)),DATE(VALUE(RIGHT('INPUT DATA'!$F$18,4)),5,31),"Y")),"")</f>
        <v/>
      </c>
      <c r="L85" s="174" t="str">
        <f>IFERROR(IF(OR(H85="",H85=0),"",DATEDIF(IF(ISNUMBER(H85),H85,DATEVALUE(H85)),DATE(VALUE(RIGHT('INPUT DATA'!$F$18,4)),5,31),"YM")),"")</f>
        <v/>
      </c>
      <c r="M85" s="153" t="s">
        <v>179</v>
      </c>
      <c r="N85" s="168"/>
      <c r="O85" s="130"/>
      <c r="P85" s="130"/>
      <c r="Q85" s="130"/>
      <c r="R85" s="130"/>
      <c r="S85" s="130"/>
      <c r="T85" s="130"/>
      <c r="U85" s="130"/>
      <c r="V85" s="130"/>
      <c r="W85" s="130"/>
      <c r="X85" s="130"/>
      <c r="Y85" s="169"/>
      <c r="Z85" s="168"/>
      <c r="AA85" s="130"/>
      <c r="AB85" s="130"/>
      <c r="AC85" s="130"/>
      <c r="AD85" s="130"/>
      <c r="AE85" s="130"/>
      <c r="AF85" s="130"/>
      <c r="AG85" s="130"/>
      <c r="AH85" s="130"/>
      <c r="AI85" s="130"/>
      <c r="AJ85" s="130"/>
      <c r="AK85" s="130"/>
      <c r="AL85" s="130"/>
      <c r="AM85" s="130"/>
      <c r="AN85" s="130"/>
      <c r="AO85" s="130"/>
      <c r="AP85" s="130"/>
      <c r="AQ85" s="130"/>
      <c r="AR85" s="130"/>
      <c r="AS85" s="169"/>
      <c r="AT85" s="168"/>
      <c r="AU85" s="130"/>
      <c r="AV85" s="130"/>
      <c r="AW85" s="130"/>
      <c r="AX85" s="130"/>
      <c r="AY85" s="130"/>
      <c r="AZ85" s="130"/>
      <c r="BA85" s="130"/>
      <c r="BB85" s="130"/>
      <c r="BC85" s="130"/>
      <c r="BD85" s="130"/>
      <c r="BE85" s="130"/>
      <c r="BF85" s="130"/>
      <c r="BG85" s="130"/>
      <c r="BH85" s="130"/>
      <c r="BI85" s="130"/>
      <c r="BJ85" s="130"/>
      <c r="BK85" s="130"/>
      <c r="BL85" s="130"/>
      <c r="BM85" s="130"/>
      <c r="BN85" s="130"/>
      <c r="BO85" s="130"/>
      <c r="BP85" s="130"/>
      <c r="BQ85" s="130"/>
      <c r="BR85" s="130"/>
      <c r="BS85" s="130"/>
      <c r="BT85" s="130"/>
      <c r="BU85" s="169"/>
    </row>
    <row r="86" spans="1:73" ht="15.75" customHeight="1" x14ac:dyDescent="0.25">
      <c r="A86" s="18"/>
      <c r="B86" s="145">
        <v>21</v>
      </c>
      <c r="C86" s="346" t="str">
        <f>IF('INPUT DATA'!Q31="","",'INPUT DATA'!Q31)</f>
        <v/>
      </c>
      <c r="D86" s="347"/>
      <c r="E86" s="348"/>
      <c r="F86" s="344" t="str">
        <f>IF('INPUT DATA'!R31="","",'INPUT DATA'!R31)</f>
        <v/>
      </c>
      <c r="G86" s="345"/>
      <c r="H86" s="105" t="str">
        <f>IF('INPUT DATA'!S31="","",'INPUT DATA'!S31)</f>
        <v/>
      </c>
      <c r="I86" s="109" t="str">
        <f>IFERROR(IF(OR(H86="",H86=0),"",DATEDIF(IF(ISNUMBER(H86),H86,DATEVALUE(H86)),DATE(VALUE(LEFT('INPUT DATA'!$F$18,4)),6,1),"Y")),"")</f>
        <v/>
      </c>
      <c r="J86" s="107" t="str">
        <f>IFERROR(IF(OR(H86="",H86=0),"",DATEDIF(IF(ISNUMBER(H86),H86,DATEVALUE(H86)),DATE(VALUE(LEFT('INPUT DATA'!$F$18,4)),6,1),"YM")),"")</f>
        <v/>
      </c>
      <c r="K86" s="107" t="str">
        <f>IFERROR(IF(OR(H86="",H86=0),"",DATEDIF(IF(ISNUMBER(H86),H86,DATEVALUE(H86)),DATE(VALUE(RIGHT('INPUT DATA'!$F$18,4)),5,31),"Y")),"")</f>
        <v/>
      </c>
      <c r="L86" s="174" t="str">
        <f>IFERROR(IF(OR(H86="",H86=0),"",DATEDIF(IF(ISNUMBER(H86),H86,DATEVALUE(H86)),DATE(VALUE(RIGHT('INPUT DATA'!$F$18,4)),5,31),"YM")),"")</f>
        <v/>
      </c>
      <c r="M86" s="153" t="s">
        <v>179</v>
      </c>
      <c r="N86" s="168"/>
      <c r="O86" s="130"/>
      <c r="P86" s="130"/>
      <c r="Q86" s="130"/>
      <c r="R86" s="130"/>
      <c r="S86" s="130"/>
      <c r="T86" s="130"/>
      <c r="U86" s="130"/>
      <c r="V86" s="130"/>
      <c r="W86" s="130"/>
      <c r="X86" s="130"/>
      <c r="Y86" s="169"/>
      <c r="Z86" s="168"/>
      <c r="AA86" s="130"/>
      <c r="AB86" s="130"/>
      <c r="AC86" s="130"/>
      <c r="AD86" s="130"/>
      <c r="AE86" s="130"/>
      <c r="AF86" s="130"/>
      <c r="AG86" s="130"/>
      <c r="AH86" s="130"/>
      <c r="AI86" s="130"/>
      <c r="AJ86" s="130"/>
      <c r="AK86" s="130"/>
      <c r="AL86" s="130"/>
      <c r="AM86" s="130"/>
      <c r="AN86" s="130"/>
      <c r="AO86" s="130"/>
      <c r="AP86" s="130"/>
      <c r="AQ86" s="130"/>
      <c r="AR86" s="130"/>
      <c r="AS86" s="169"/>
      <c r="AT86" s="168"/>
      <c r="AU86" s="130"/>
      <c r="AV86" s="130"/>
      <c r="AW86" s="130"/>
      <c r="AX86" s="130"/>
      <c r="AY86" s="130"/>
      <c r="AZ86" s="130"/>
      <c r="BA86" s="130"/>
      <c r="BB86" s="130"/>
      <c r="BC86" s="130"/>
      <c r="BD86" s="130"/>
      <c r="BE86" s="130"/>
      <c r="BF86" s="130"/>
      <c r="BG86" s="130"/>
      <c r="BH86" s="130"/>
      <c r="BI86" s="130"/>
      <c r="BJ86" s="130"/>
      <c r="BK86" s="130"/>
      <c r="BL86" s="130"/>
      <c r="BM86" s="130"/>
      <c r="BN86" s="130"/>
      <c r="BO86" s="130"/>
      <c r="BP86" s="130"/>
      <c r="BQ86" s="130"/>
      <c r="BR86" s="130"/>
      <c r="BS86" s="130"/>
      <c r="BT86" s="130"/>
      <c r="BU86" s="169"/>
    </row>
    <row r="87" spans="1:73" ht="15.75" customHeight="1" x14ac:dyDescent="0.25">
      <c r="A87" s="18"/>
      <c r="B87" s="145">
        <v>22</v>
      </c>
      <c r="C87" s="346" t="str">
        <f>IF('INPUT DATA'!Q32="","",'INPUT DATA'!Q32)</f>
        <v/>
      </c>
      <c r="D87" s="347"/>
      <c r="E87" s="348"/>
      <c r="F87" s="344" t="str">
        <f>IF('INPUT DATA'!R32="","",'INPUT DATA'!R32)</f>
        <v/>
      </c>
      <c r="G87" s="345"/>
      <c r="H87" s="105" t="str">
        <f>IF('INPUT DATA'!S32="","",'INPUT DATA'!S32)</f>
        <v/>
      </c>
      <c r="I87" s="109" t="str">
        <f>IFERROR(IF(OR(H87="",H87=0),"",DATEDIF(IF(ISNUMBER(H87),H87,DATEVALUE(H87)),DATE(VALUE(LEFT('INPUT DATA'!$F$18,4)),6,1),"Y")),"")</f>
        <v/>
      </c>
      <c r="J87" s="107" t="str">
        <f>IFERROR(IF(OR(H87="",H87=0),"",DATEDIF(IF(ISNUMBER(H87),H87,DATEVALUE(H87)),DATE(VALUE(LEFT('INPUT DATA'!$F$18,4)),6,1),"YM")),"")</f>
        <v/>
      </c>
      <c r="K87" s="107" t="str">
        <f>IFERROR(IF(OR(H87="",H87=0),"",DATEDIF(IF(ISNUMBER(H87),H87,DATEVALUE(H87)),DATE(VALUE(RIGHT('INPUT DATA'!$F$18,4)),5,31),"Y")),"")</f>
        <v/>
      </c>
      <c r="L87" s="174" t="str">
        <f>IFERROR(IF(OR(H87="",H87=0),"",DATEDIF(IF(ISNUMBER(H87),H87,DATEVALUE(H87)),DATE(VALUE(RIGHT('INPUT DATA'!$F$18,4)),5,31),"YM")),"")</f>
        <v/>
      </c>
      <c r="M87" s="153" t="s">
        <v>179</v>
      </c>
      <c r="N87" s="168"/>
      <c r="O87" s="130"/>
      <c r="P87" s="130"/>
      <c r="Q87" s="130"/>
      <c r="R87" s="130"/>
      <c r="S87" s="130"/>
      <c r="T87" s="130"/>
      <c r="U87" s="130"/>
      <c r="V87" s="130"/>
      <c r="W87" s="130"/>
      <c r="X87" s="130"/>
      <c r="Y87" s="169"/>
      <c r="Z87" s="168"/>
      <c r="AA87" s="130"/>
      <c r="AB87" s="130"/>
      <c r="AC87" s="130"/>
      <c r="AD87" s="130"/>
      <c r="AE87" s="130"/>
      <c r="AF87" s="130"/>
      <c r="AG87" s="130"/>
      <c r="AH87" s="130"/>
      <c r="AI87" s="130"/>
      <c r="AJ87" s="130"/>
      <c r="AK87" s="130"/>
      <c r="AL87" s="130"/>
      <c r="AM87" s="130"/>
      <c r="AN87" s="130"/>
      <c r="AO87" s="130"/>
      <c r="AP87" s="130"/>
      <c r="AQ87" s="130"/>
      <c r="AR87" s="130"/>
      <c r="AS87" s="169"/>
      <c r="AT87" s="168"/>
      <c r="AU87" s="130"/>
      <c r="AV87" s="130"/>
      <c r="AW87" s="130"/>
      <c r="AX87" s="130"/>
      <c r="AY87" s="130"/>
      <c r="AZ87" s="130"/>
      <c r="BA87" s="130"/>
      <c r="BB87" s="130"/>
      <c r="BC87" s="130"/>
      <c r="BD87" s="130"/>
      <c r="BE87" s="130"/>
      <c r="BF87" s="130"/>
      <c r="BG87" s="130"/>
      <c r="BH87" s="130"/>
      <c r="BI87" s="130"/>
      <c r="BJ87" s="130"/>
      <c r="BK87" s="130"/>
      <c r="BL87" s="130"/>
      <c r="BM87" s="130"/>
      <c r="BN87" s="130"/>
      <c r="BO87" s="130"/>
      <c r="BP87" s="130"/>
      <c r="BQ87" s="130"/>
      <c r="BR87" s="130"/>
      <c r="BS87" s="130"/>
      <c r="BT87" s="130"/>
      <c r="BU87" s="169"/>
    </row>
    <row r="88" spans="1:73" ht="15.75" customHeight="1" x14ac:dyDescent="0.25">
      <c r="A88" s="18"/>
      <c r="B88" s="145">
        <v>23</v>
      </c>
      <c r="C88" s="346" t="str">
        <f>IF('INPUT DATA'!Q33="","",'INPUT DATA'!Q33)</f>
        <v/>
      </c>
      <c r="D88" s="347"/>
      <c r="E88" s="348"/>
      <c r="F88" s="344" t="str">
        <f>IF('INPUT DATA'!R33="","",'INPUT DATA'!R33)</f>
        <v/>
      </c>
      <c r="G88" s="345"/>
      <c r="H88" s="105" t="str">
        <f>IF('INPUT DATA'!S33="","",'INPUT DATA'!S33)</f>
        <v/>
      </c>
      <c r="I88" s="109" t="str">
        <f>IFERROR(IF(OR(H88="",H88=0),"",DATEDIF(IF(ISNUMBER(H88),H88,DATEVALUE(H88)),DATE(VALUE(LEFT('INPUT DATA'!$F$18,4)),6,1),"Y")),"")</f>
        <v/>
      </c>
      <c r="J88" s="107" t="str">
        <f>IFERROR(IF(OR(H88="",H88=0),"",DATEDIF(IF(ISNUMBER(H88),H88,DATEVALUE(H88)),DATE(VALUE(LEFT('INPUT DATA'!$F$18,4)),6,1),"YM")),"")</f>
        <v/>
      </c>
      <c r="K88" s="107" t="str">
        <f>IFERROR(IF(OR(H88="",H88=0),"",DATEDIF(IF(ISNUMBER(H88),H88,DATEVALUE(H88)),DATE(VALUE(RIGHT('INPUT DATA'!$F$18,4)),5,31),"Y")),"")</f>
        <v/>
      </c>
      <c r="L88" s="174" t="str">
        <f>IFERROR(IF(OR(H88="",H88=0),"",DATEDIF(IF(ISNUMBER(H88),H88,DATEVALUE(H88)),DATE(VALUE(RIGHT('INPUT DATA'!$F$18,4)),5,31),"YM")),"")</f>
        <v/>
      </c>
      <c r="M88" s="153" t="s">
        <v>179</v>
      </c>
      <c r="N88" s="168"/>
      <c r="O88" s="130"/>
      <c r="P88" s="130"/>
      <c r="Q88" s="130"/>
      <c r="R88" s="130"/>
      <c r="S88" s="130"/>
      <c r="T88" s="130"/>
      <c r="U88" s="130"/>
      <c r="V88" s="130"/>
      <c r="W88" s="130"/>
      <c r="X88" s="130"/>
      <c r="Y88" s="169"/>
      <c r="Z88" s="168"/>
      <c r="AA88" s="130"/>
      <c r="AB88" s="130"/>
      <c r="AC88" s="130"/>
      <c r="AD88" s="130"/>
      <c r="AE88" s="130"/>
      <c r="AF88" s="130"/>
      <c r="AG88" s="130"/>
      <c r="AH88" s="130"/>
      <c r="AI88" s="130"/>
      <c r="AJ88" s="130"/>
      <c r="AK88" s="130"/>
      <c r="AL88" s="130"/>
      <c r="AM88" s="130"/>
      <c r="AN88" s="130"/>
      <c r="AO88" s="130"/>
      <c r="AP88" s="130"/>
      <c r="AQ88" s="130"/>
      <c r="AR88" s="130"/>
      <c r="AS88" s="169"/>
      <c r="AT88" s="168"/>
      <c r="AU88" s="130"/>
      <c r="AV88" s="130"/>
      <c r="AW88" s="130"/>
      <c r="AX88" s="130"/>
      <c r="AY88" s="130"/>
      <c r="AZ88" s="130"/>
      <c r="BA88" s="130"/>
      <c r="BB88" s="130"/>
      <c r="BC88" s="130"/>
      <c r="BD88" s="130"/>
      <c r="BE88" s="130"/>
      <c r="BF88" s="130"/>
      <c r="BG88" s="130"/>
      <c r="BH88" s="130"/>
      <c r="BI88" s="130"/>
      <c r="BJ88" s="130"/>
      <c r="BK88" s="130"/>
      <c r="BL88" s="130"/>
      <c r="BM88" s="130"/>
      <c r="BN88" s="130"/>
      <c r="BO88" s="130"/>
      <c r="BP88" s="130"/>
      <c r="BQ88" s="130"/>
      <c r="BR88" s="130"/>
      <c r="BS88" s="130"/>
      <c r="BT88" s="130"/>
      <c r="BU88" s="169"/>
    </row>
    <row r="89" spans="1:73" ht="15.75" customHeight="1" x14ac:dyDescent="0.25">
      <c r="A89" s="18"/>
      <c r="B89" s="145">
        <v>24</v>
      </c>
      <c r="C89" s="346" t="str">
        <f>IF('INPUT DATA'!Q34="","",'INPUT DATA'!Q34)</f>
        <v/>
      </c>
      <c r="D89" s="347"/>
      <c r="E89" s="348"/>
      <c r="F89" s="344" t="str">
        <f>IF('INPUT DATA'!R34="","",'INPUT DATA'!R34)</f>
        <v/>
      </c>
      <c r="G89" s="345"/>
      <c r="H89" s="105" t="str">
        <f>IF('INPUT DATA'!S34="","",'INPUT DATA'!S34)</f>
        <v/>
      </c>
      <c r="I89" s="109" t="str">
        <f>IFERROR(IF(OR(H89="",H89=0),"",DATEDIF(IF(ISNUMBER(H89),H89,DATEVALUE(H89)),DATE(VALUE(LEFT('INPUT DATA'!$F$18,4)),6,1),"Y")),"")</f>
        <v/>
      </c>
      <c r="J89" s="107" t="str">
        <f>IFERROR(IF(OR(H89="",H89=0),"",DATEDIF(IF(ISNUMBER(H89),H89,DATEVALUE(H89)),DATE(VALUE(LEFT('INPUT DATA'!$F$18,4)),6,1),"YM")),"")</f>
        <v/>
      </c>
      <c r="K89" s="107" t="str">
        <f>IFERROR(IF(OR(H89="",H89=0),"",DATEDIF(IF(ISNUMBER(H89),H89,DATEVALUE(H89)),DATE(VALUE(RIGHT('INPUT DATA'!$F$18,4)),5,31),"Y")),"")</f>
        <v/>
      </c>
      <c r="L89" s="174" t="str">
        <f>IFERROR(IF(OR(H89="",H89=0),"",DATEDIF(IF(ISNUMBER(H89),H89,DATEVALUE(H89)),DATE(VALUE(RIGHT('INPUT DATA'!$F$18,4)),5,31),"YM")),"")</f>
        <v/>
      </c>
      <c r="M89" s="153" t="s">
        <v>179</v>
      </c>
      <c r="N89" s="168"/>
      <c r="O89" s="130"/>
      <c r="P89" s="130"/>
      <c r="Q89" s="130"/>
      <c r="R89" s="130"/>
      <c r="S89" s="130"/>
      <c r="T89" s="130"/>
      <c r="U89" s="130"/>
      <c r="V89" s="130"/>
      <c r="W89" s="130"/>
      <c r="X89" s="130"/>
      <c r="Y89" s="169"/>
      <c r="Z89" s="168"/>
      <c r="AA89" s="130"/>
      <c r="AB89" s="130"/>
      <c r="AC89" s="130"/>
      <c r="AD89" s="130"/>
      <c r="AE89" s="130"/>
      <c r="AF89" s="130"/>
      <c r="AG89" s="130"/>
      <c r="AH89" s="130"/>
      <c r="AI89" s="130"/>
      <c r="AJ89" s="130"/>
      <c r="AK89" s="130"/>
      <c r="AL89" s="130"/>
      <c r="AM89" s="130"/>
      <c r="AN89" s="130"/>
      <c r="AO89" s="130"/>
      <c r="AP89" s="130"/>
      <c r="AQ89" s="130"/>
      <c r="AR89" s="130"/>
      <c r="AS89" s="169"/>
      <c r="AT89" s="168"/>
      <c r="AU89" s="130"/>
      <c r="AV89" s="130"/>
      <c r="AW89" s="130"/>
      <c r="AX89" s="130"/>
      <c r="AY89" s="130"/>
      <c r="AZ89" s="130"/>
      <c r="BA89" s="130"/>
      <c r="BB89" s="130"/>
      <c r="BC89" s="130"/>
      <c r="BD89" s="130"/>
      <c r="BE89" s="130"/>
      <c r="BF89" s="130"/>
      <c r="BG89" s="130"/>
      <c r="BH89" s="130"/>
      <c r="BI89" s="130"/>
      <c r="BJ89" s="130"/>
      <c r="BK89" s="130"/>
      <c r="BL89" s="130"/>
      <c r="BM89" s="130"/>
      <c r="BN89" s="130"/>
      <c r="BO89" s="130"/>
      <c r="BP89" s="130"/>
      <c r="BQ89" s="130"/>
      <c r="BR89" s="130"/>
      <c r="BS89" s="130"/>
      <c r="BT89" s="130"/>
      <c r="BU89" s="169"/>
    </row>
    <row r="90" spans="1:73" ht="15.75" customHeight="1" x14ac:dyDescent="0.25">
      <c r="A90" s="18"/>
      <c r="B90" s="145">
        <v>25</v>
      </c>
      <c r="C90" s="346" t="str">
        <f>IF('INPUT DATA'!Q35="","",'INPUT DATA'!Q35)</f>
        <v/>
      </c>
      <c r="D90" s="347"/>
      <c r="E90" s="348"/>
      <c r="F90" s="344" t="str">
        <f>IF('INPUT DATA'!R35="","",'INPUT DATA'!R35)</f>
        <v/>
      </c>
      <c r="G90" s="345"/>
      <c r="H90" s="105" t="str">
        <f>IF('INPUT DATA'!S35="","",'INPUT DATA'!S35)</f>
        <v/>
      </c>
      <c r="I90" s="109" t="str">
        <f>IFERROR(IF(OR(H90="",H90=0),"",DATEDIF(IF(ISNUMBER(H90),H90,DATEVALUE(H90)),DATE(VALUE(LEFT('INPUT DATA'!$F$18,4)),6,1),"Y")),"")</f>
        <v/>
      </c>
      <c r="J90" s="107" t="str">
        <f>IFERROR(IF(OR(H90="",H90=0),"",DATEDIF(IF(ISNUMBER(H90),H90,DATEVALUE(H90)),DATE(VALUE(LEFT('INPUT DATA'!$F$18,4)),6,1),"YM")),"")</f>
        <v/>
      </c>
      <c r="K90" s="107" t="str">
        <f>IFERROR(IF(OR(H90="",H90=0),"",DATEDIF(IF(ISNUMBER(H90),H90,DATEVALUE(H90)),DATE(VALUE(RIGHT('INPUT DATA'!$F$18,4)),5,31),"Y")),"")</f>
        <v/>
      </c>
      <c r="L90" s="174" t="str">
        <f>IFERROR(IF(OR(H90="",H90=0),"",DATEDIF(IF(ISNUMBER(H90),H90,DATEVALUE(H90)),DATE(VALUE(RIGHT('INPUT DATA'!$F$18,4)),5,31),"YM")),"")</f>
        <v/>
      </c>
      <c r="M90" s="153" t="s">
        <v>179</v>
      </c>
      <c r="N90" s="168"/>
      <c r="O90" s="130"/>
      <c r="P90" s="130"/>
      <c r="Q90" s="130"/>
      <c r="R90" s="130"/>
      <c r="S90" s="130"/>
      <c r="T90" s="130"/>
      <c r="U90" s="130"/>
      <c r="V90" s="130"/>
      <c r="W90" s="130"/>
      <c r="X90" s="130"/>
      <c r="Y90" s="169"/>
      <c r="Z90" s="168"/>
      <c r="AA90" s="130"/>
      <c r="AB90" s="130"/>
      <c r="AC90" s="130"/>
      <c r="AD90" s="130"/>
      <c r="AE90" s="130"/>
      <c r="AF90" s="130"/>
      <c r="AG90" s="130"/>
      <c r="AH90" s="130"/>
      <c r="AI90" s="130"/>
      <c r="AJ90" s="130"/>
      <c r="AK90" s="130"/>
      <c r="AL90" s="130"/>
      <c r="AM90" s="130"/>
      <c r="AN90" s="130"/>
      <c r="AO90" s="130"/>
      <c r="AP90" s="130"/>
      <c r="AQ90" s="130"/>
      <c r="AR90" s="130"/>
      <c r="AS90" s="169"/>
      <c r="AT90" s="168"/>
      <c r="AU90" s="130"/>
      <c r="AV90" s="130"/>
      <c r="AW90" s="130"/>
      <c r="AX90" s="130"/>
      <c r="AY90" s="130"/>
      <c r="AZ90" s="130"/>
      <c r="BA90" s="130"/>
      <c r="BB90" s="130"/>
      <c r="BC90" s="130"/>
      <c r="BD90" s="130"/>
      <c r="BE90" s="130"/>
      <c r="BF90" s="130"/>
      <c r="BG90" s="130"/>
      <c r="BH90" s="130"/>
      <c r="BI90" s="130"/>
      <c r="BJ90" s="130"/>
      <c r="BK90" s="130"/>
      <c r="BL90" s="130"/>
      <c r="BM90" s="130"/>
      <c r="BN90" s="130"/>
      <c r="BO90" s="130"/>
      <c r="BP90" s="130"/>
      <c r="BQ90" s="130"/>
      <c r="BR90" s="130"/>
      <c r="BS90" s="130"/>
      <c r="BT90" s="130"/>
      <c r="BU90" s="169"/>
    </row>
    <row r="91" spans="1:73" ht="15.75" customHeight="1" x14ac:dyDescent="0.25">
      <c r="A91" s="18"/>
      <c r="B91" s="145">
        <v>26</v>
      </c>
      <c r="C91" s="346" t="str">
        <f>IF('INPUT DATA'!Q36="","",'INPUT DATA'!Q36)</f>
        <v/>
      </c>
      <c r="D91" s="347"/>
      <c r="E91" s="348"/>
      <c r="F91" s="344" t="str">
        <f>IF('INPUT DATA'!R36="","",'INPUT DATA'!R36)</f>
        <v/>
      </c>
      <c r="G91" s="345"/>
      <c r="H91" s="105" t="str">
        <f>IF('INPUT DATA'!S36="","",'INPUT DATA'!S36)</f>
        <v/>
      </c>
      <c r="I91" s="109" t="str">
        <f>IFERROR(IF(OR(H91="",H91=0),"",DATEDIF(IF(ISNUMBER(H91),H91,DATEVALUE(H91)),DATE(VALUE(LEFT('INPUT DATA'!$F$18,4)),6,1),"Y")),"")</f>
        <v/>
      </c>
      <c r="J91" s="107" t="str">
        <f>IFERROR(IF(OR(H91="",H91=0),"",DATEDIF(IF(ISNUMBER(H91),H91,DATEVALUE(H91)),DATE(VALUE(LEFT('INPUT DATA'!$F$18,4)),6,1),"YM")),"")</f>
        <v/>
      </c>
      <c r="K91" s="107" t="str">
        <f>IFERROR(IF(OR(H91="",H91=0),"",DATEDIF(IF(ISNUMBER(H91),H91,DATEVALUE(H91)),DATE(VALUE(RIGHT('INPUT DATA'!$F$18,4)),5,31),"Y")),"")</f>
        <v/>
      </c>
      <c r="L91" s="174" t="str">
        <f>IFERROR(IF(OR(H91="",H91=0),"",DATEDIF(IF(ISNUMBER(H91),H91,DATEVALUE(H91)),DATE(VALUE(RIGHT('INPUT DATA'!$F$18,4)),5,31),"YM")),"")</f>
        <v/>
      </c>
      <c r="M91" s="153" t="s">
        <v>179</v>
      </c>
      <c r="N91" s="168"/>
      <c r="O91" s="130"/>
      <c r="P91" s="130"/>
      <c r="Q91" s="130"/>
      <c r="R91" s="130"/>
      <c r="S91" s="130"/>
      <c r="T91" s="130"/>
      <c r="U91" s="130"/>
      <c r="V91" s="130"/>
      <c r="W91" s="130"/>
      <c r="X91" s="130"/>
      <c r="Y91" s="169"/>
      <c r="Z91" s="168"/>
      <c r="AA91" s="130"/>
      <c r="AB91" s="130"/>
      <c r="AC91" s="130"/>
      <c r="AD91" s="130"/>
      <c r="AE91" s="130"/>
      <c r="AF91" s="130"/>
      <c r="AG91" s="130"/>
      <c r="AH91" s="130"/>
      <c r="AI91" s="130"/>
      <c r="AJ91" s="130"/>
      <c r="AK91" s="130"/>
      <c r="AL91" s="130"/>
      <c r="AM91" s="130"/>
      <c r="AN91" s="130"/>
      <c r="AO91" s="130"/>
      <c r="AP91" s="130"/>
      <c r="AQ91" s="130"/>
      <c r="AR91" s="130"/>
      <c r="AS91" s="169"/>
      <c r="AT91" s="168"/>
      <c r="AU91" s="130"/>
      <c r="AV91" s="130"/>
      <c r="AW91" s="130"/>
      <c r="AX91" s="130"/>
      <c r="AY91" s="130"/>
      <c r="AZ91" s="130"/>
      <c r="BA91" s="130"/>
      <c r="BB91" s="130"/>
      <c r="BC91" s="130"/>
      <c r="BD91" s="130"/>
      <c r="BE91" s="130"/>
      <c r="BF91" s="130"/>
      <c r="BG91" s="130"/>
      <c r="BH91" s="130"/>
      <c r="BI91" s="130"/>
      <c r="BJ91" s="130"/>
      <c r="BK91" s="130"/>
      <c r="BL91" s="130"/>
      <c r="BM91" s="130"/>
      <c r="BN91" s="130"/>
      <c r="BO91" s="130"/>
      <c r="BP91" s="130"/>
      <c r="BQ91" s="130"/>
      <c r="BR91" s="130"/>
      <c r="BS91" s="130"/>
      <c r="BT91" s="130"/>
      <c r="BU91" s="169"/>
    </row>
    <row r="92" spans="1:73" ht="15.75" customHeight="1" x14ac:dyDescent="0.25">
      <c r="A92" s="18"/>
      <c r="B92" s="147">
        <v>27</v>
      </c>
      <c r="C92" s="346" t="str">
        <f>IF('INPUT DATA'!Q37="","",'INPUT DATA'!Q37)</f>
        <v/>
      </c>
      <c r="D92" s="347"/>
      <c r="E92" s="348"/>
      <c r="F92" s="344" t="str">
        <f>IF('INPUT DATA'!R37="","",'INPUT DATA'!R37)</f>
        <v/>
      </c>
      <c r="G92" s="345"/>
      <c r="H92" s="105" t="str">
        <f>IF('INPUT DATA'!S37="","",'INPUT DATA'!S37)</f>
        <v/>
      </c>
      <c r="I92" s="109" t="str">
        <f>IFERROR(IF(OR(H92="",H92=0),"",DATEDIF(IF(ISNUMBER(H92),H92,DATEVALUE(H92)),DATE(VALUE(LEFT('INPUT DATA'!$F$18,4)),6,1),"Y")),"")</f>
        <v/>
      </c>
      <c r="J92" s="107" t="str">
        <f>IFERROR(IF(OR(H92="",H92=0),"",DATEDIF(IF(ISNUMBER(H92),H92,DATEVALUE(H92)),DATE(VALUE(LEFT('INPUT DATA'!$F$18,4)),6,1),"YM")),"")</f>
        <v/>
      </c>
      <c r="K92" s="107" t="str">
        <f>IFERROR(IF(OR(H92="",H92=0),"",DATEDIF(IF(ISNUMBER(H92),H92,DATEVALUE(H92)),DATE(VALUE(RIGHT('INPUT DATA'!$F$18,4)),5,31),"Y")),"")</f>
        <v/>
      </c>
      <c r="L92" s="174" t="str">
        <f>IFERROR(IF(OR(H92="",H92=0),"",DATEDIF(IF(ISNUMBER(H92),H92,DATEVALUE(H92)),DATE(VALUE(RIGHT('INPUT DATA'!$F$18,4)),5,31),"YM")),"")</f>
        <v/>
      </c>
      <c r="M92" s="153" t="s">
        <v>179</v>
      </c>
      <c r="N92" s="168"/>
      <c r="O92" s="130"/>
      <c r="P92" s="130"/>
      <c r="Q92" s="130"/>
      <c r="R92" s="130"/>
      <c r="S92" s="130"/>
      <c r="T92" s="130"/>
      <c r="U92" s="130"/>
      <c r="V92" s="130"/>
      <c r="W92" s="130"/>
      <c r="X92" s="130"/>
      <c r="Y92" s="169"/>
      <c r="Z92" s="168"/>
      <c r="AA92" s="130"/>
      <c r="AB92" s="130"/>
      <c r="AC92" s="130"/>
      <c r="AD92" s="130"/>
      <c r="AE92" s="130"/>
      <c r="AF92" s="130"/>
      <c r="AG92" s="130"/>
      <c r="AH92" s="130"/>
      <c r="AI92" s="130"/>
      <c r="AJ92" s="130"/>
      <c r="AK92" s="130"/>
      <c r="AL92" s="130"/>
      <c r="AM92" s="130"/>
      <c r="AN92" s="130"/>
      <c r="AO92" s="130"/>
      <c r="AP92" s="130"/>
      <c r="AQ92" s="130"/>
      <c r="AR92" s="130"/>
      <c r="AS92" s="169"/>
      <c r="AT92" s="168"/>
      <c r="AU92" s="130"/>
      <c r="AV92" s="130"/>
      <c r="AW92" s="130"/>
      <c r="AX92" s="130"/>
      <c r="AY92" s="130"/>
      <c r="AZ92" s="130"/>
      <c r="BA92" s="130"/>
      <c r="BB92" s="130"/>
      <c r="BC92" s="130"/>
      <c r="BD92" s="130"/>
      <c r="BE92" s="130"/>
      <c r="BF92" s="130"/>
      <c r="BG92" s="130"/>
      <c r="BH92" s="130"/>
      <c r="BI92" s="130"/>
      <c r="BJ92" s="130"/>
      <c r="BK92" s="130"/>
      <c r="BL92" s="130"/>
      <c r="BM92" s="130"/>
      <c r="BN92" s="130"/>
      <c r="BO92" s="130"/>
      <c r="BP92" s="130"/>
      <c r="BQ92" s="130"/>
      <c r="BR92" s="130"/>
      <c r="BS92" s="130"/>
      <c r="BT92" s="130"/>
      <c r="BU92" s="169"/>
    </row>
    <row r="93" spans="1:73" ht="15.75" customHeight="1" x14ac:dyDescent="0.25">
      <c r="A93" s="18"/>
      <c r="B93" s="145">
        <v>28</v>
      </c>
      <c r="C93" s="346" t="str">
        <f>IF('INPUT DATA'!Q38="","",'INPUT DATA'!Q38)</f>
        <v/>
      </c>
      <c r="D93" s="347"/>
      <c r="E93" s="348"/>
      <c r="F93" s="344" t="str">
        <f>IF('INPUT DATA'!R38="","",'INPUT DATA'!R38)</f>
        <v/>
      </c>
      <c r="G93" s="345"/>
      <c r="H93" s="105" t="str">
        <f>IF('INPUT DATA'!S38="","",'INPUT DATA'!S38)</f>
        <v/>
      </c>
      <c r="I93" s="107" t="str">
        <f>IFERROR(IF(OR(H93="",H93=0),"",DATEDIF(IF(ISNUMBER(H93),H93,DATEVALUE(H93)),DATE(VALUE(LEFT('INPUT DATA'!$F$18,4)),6,1),"Y")),"")</f>
        <v/>
      </c>
      <c r="J93" s="107" t="str">
        <f>IFERROR(IF(OR(H93="",H93=0),"",DATEDIF(IF(ISNUMBER(H93),H93,DATEVALUE(H93)),DATE(VALUE(LEFT('INPUT DATA'!$F$18,4)),6,1),"YM")),"")</f>
        <v/>
      </c>
      <c r="K93" s="107" t="str">
        <f>IFERROR(IF(OR(H93="",H93=0),"",DATEDIF(IF(ISNUMBER(H93),H93,DATEVALUE(H93)),DATE(VALUE(RIGHT('INPUT DATA'!$F$18,4)),5,31),"Y")),"")</f>
        <v/>
      </c>
      <c r="L93" s="174" t="str">
        <f>IFERROR(IF(OR(H93="",H93=0),"",DATEDIF(IF(ISNUMBER(H93),H93,DATEVALUE(H93)),DATE(VALUE(RIGHT('INPUT DATA'!$F$18,4)),5,31),"YM")),"")</f>
        <v/>
      </c>
      <c r="M93" s="153" t="s">
        <v>179</v>
      </c>
      <c r="N93" s="168"/>
      <c r="O93" s="130"/>
      <c r="P93" s="130"/>
      <c r="Q93" s="130"/>
      <c r="R93" s="130"/>
      <c r="S93" s="130"/>
      <c r="T93" s="130"/>
      <c r="U93" s="130"/>
      <c r="V93" s="130"/>
      <c r="W93" s="130"/>
      <c r="X93" s="130"/>
      <c r="Y93" s="169"/>
      <c r="Z93" s="168"/>
      <c r="AA93" s="130"/>
      <c r="AB93" s="130"/>
      <c r="AC93" s="130"/>
      <c r="AD93" s="130"/>
      <c r="AE93" s="130"/>
      <c r="AF93" s="130"/>
      <c r="AG93" s="130"/>
      <c r="AH93" s="130"/>
      <c r="AI93" s="130"/>
      <c r="AJ93" s="130"/>
      <c r="AK93" s="130"/>
      <c r="AL93" s="130"/>
      <c r="AM93" s="130"/>
      <c r="AN93" s="130"/>
      <c r="AO93" s="130"/>
      <c r="AP93" s="130"/>
      <c r="AQ93" s="130"/>
      <c r="AR93" s="130"/>
      <c r="AS93" s="169"/>
      <c r="AT93" s="168"/>
      <c r="AU93" s="130"/>
      <c r="AV93" s="130"/>
      <c r="AW93" s="130"/>
      <c r="AX93" s="130"/>
      <c r="AY93" s="130"/>
      <c r="AZ93" s="130"/>
      <c r="BA93" s="130"/>
      <c r="BB93" s="130"/>
      <c r="BC93" s="130"/>
      <c r="BD93" s="130"/>
      <c r="BE93" s="130"/>
      <c r="BF93" s="130"/>
      <c r="BG93" s="130"/>
      <c r="BH93" s="130"/>
      <c r="BI93" s="130"/>
      <c r="BJ93" s="130"/>
      <c r="BK93" s="130"/>
      <c r="BL93" s="130"/>
      <c r="BM93" s="130"/>
      <c r="BN93" s="130"/>
      <c r="BO93" s="130"/>
      <c r="BP93" s="130"/>
      <c r="BQ93" s="130"/>
      <c r="BR93" s="130"/>
      <c r="BS93" s="130"/>
      <c r="BT93" s="130"/>
      <c r="BU93" s="169"/>
    </row>
    <row r="94" spans="1:73" ht="15.75" customHeight="1" x14ac:dyDescent="0.25">
      <c r="A94" s="18"/>
      <c r="B94" s="145">
        <v>29</v>
      </c>
      <c r="C94" s="346" t="str">
        <f>IF('INPUT DATA'!Q39="","",'INPUT DATA'!Q39)</f>
        <v/>
      </c>
      <c r="D94" s="347"/>
      <c r="E94" s="348"/>
      <c r="F94" s="344" t="str">
        <f>IF('INPUT DATA'!R39="","",'INPUT DATA'!R39)</f>
        <v/>
      </c>
      <c r="G94" s="345"/>
      <c r="H94" s="105" t="str">
        <f>IF('INPUT DATA'!S39="","",'INPUT DATA'!S39)</f>
        <v/>
      </c>
      <c r="I94" s="107" t="str">
        <f>IFERROR(IF(OR(H94="",H94=0),"",DATEDIF(IF(ISNUMBER(H94),H94,DATEVALUE(H94)),DATE(VALUE(LEFT('INPUT DATA'!$F$18,4)),6,1),"Y")),"")</f>
        <v/>
      </c>
      <c r="J94" s="107" t="str">
        <f>IFERROR(IF(OR(H94="",H94=0),"",DATEDIF(IF(ISNUMBER(H94),H94,DATEVALUE(H94)),DATE(VALUE(LEFT('INPUT DATA'!$F$18,4)),6,1),"YM")),"")</f>
        <v/>
      </c>
      <c r="K94" s="107" t="str">
        <f>IFERROR(IF(OR(H94="",H94=0),"",DATEDIF(IF(ISNUMBER(H94),H94,DATEVALUE(H94)),DATE(VALUE(RIGHT('INPUT DATA'!$F$18,4)),5,31),"Y")),"")</f>
        <v/>
      </c>
      <c r="L94" s="174" t="str">
        <f>IFERROR(IF(OR(H94="",H94=0),"",DATEDIF(IF(ISNUMBER(H94),H94,DATEVALUE(H94)),DATE(VALUE(RIGHT('INPUT DATA'!$F$18,4)),5,31),"YM")),"")</f>
        <v/>
      </c>
      <c r="M94" s="153" t="s">
        <v>179</v>
      </c>
      <c r="N94" s="168"/>
      <c r="O94" s="130"/>
      <c r="P94" s="130"/>
      <c r="Q94" s="130"/>
      <c r="R94" s="130"/>
      <c r="S94" s="130"/>
      <c r="T94" s="130"/>
      <c r="U94" s="130"/>
      <c r="V94" s="130"/>
      <c r="W94" s="130"/>
      <c r="X94" s="130"/>
      <c r="Y94" s="169"/>
      <c r="Z94" s="168"/>
      <c r="AA94" s="130"/>
      <c r="AB94" s="130"/>
      <c r="AC94" s="130"/>
      <c r="AD94" s="130"/>
      <c r="AE94" s="130"/>
      <c r="AF94" s="130"/>
      <c r="AG94" s="130"/>
      <c r="AH94" s="130"/>
      <c r="AI94" s="130"/>
      <c r="AJ94" s="130"/>
      <c r="AK94" s="130"/>
      <c r="AL94" s="130"/>
      <c r="AM94" s="130"/>
      <c r="AN94" s="130"/>
      <c r="AO94" s="130"/>
      <c r="AP94" s="130"/>
      <c r="AQ94" s="130"/>
      <c r="AR94" s="130"/>
      <c r="AS94" s="169"/>
      <c r="AT94" s="168"/>
      <c r="AU94" s="130"/>
      <c r="AV94" s="130"/>
      <c r="AW94" s="130"/>
      <c r="AX94" s="130"/>
      <c r="AY94" s="130"/>
      <c r="AZ94" s="130"/>
      <c r="BA94" s="130"/>
      <c r="BB94" s="130"/>
      <c r="BC94" s="130"/>
      <c r="BD94" s="130"/>
      <c r="BE94" s="130"/>
      <c r="BF94" s="130"/>
      <c r="BG94" s="130"/>
      <c r="BH94" s="130"/>
      <c r="BI94" s="130"/>
      <c r="BJ94" s="130"/>
      <c r="BK94" s="130"/>
      <c r="BL94" s="130"/>
      <c r="BM94" s="130"/>
      <c r="BN94" s="130"/>
      <c r="BO94" s="130"/>
      <c r="BP94" s="130"/>
      <c r="BQ94" s="130"/>
      <c r="BR94" s="130"/>
      <c r="BS94" s="130"/>
      <c r="BT94" s="130"/>
      <c r="BU94" s="169"/>
    </row>
    <row r="95" spans="1:73" ht="15.75" customHeight="1" x14ac:dyDescent="0.25">
      <c r="A95" s="18"/>
      <c r="B95" s="145">
        <v>31</v>
      </c>
      <c r="C95" s="346" t="str">
        <f>IF('INPUT DATA'!Q40="","",'INPUT DATA'!Q40)</f>
        <v/>
      </c>
      <c r="D95" s="347"/>
      <c r="E95" s="348"/>
      <c r="F95" s="344" t="str">
        <f>IF('INPUT DATA'!R40="","",'INPUT DATA'!R40)</f>
        <v/>
      </c>
      <c r="G95" s="345"/>
      <c r="H95" s="105" t="str">
        <f>IF('INPUT DATA'!S40="","",'INPUT DATA'!S40)</f>
        <v/>
      </c>
      <c r="I95" s="107" t="str">
        <f>IFERROR(IF(OR(H95="",H95=0),"",DATEDIF(IF(ISNUMBER(H95),H95,DATEVALUE(H95)),DATE(VALUE(LEFT('INPUT DATA'!$F$18,4)),6,1),"Y")),"")</f>
        <v/>
      </c>
      <c r="J95" s="107" t="str">
        <f>IFERROR(IF(OR(H95="",H95=0),"",DATEDIF(IF(ISNUMBER(H95),H95,DATEVALUE(H95)),DATE(VALUE(LEFT('INPUT DATA'!$F$18,4)),6,1),"YM")),"")</f>
        <v/>
      </c>
      <c r="K95" s="107" t="str">
        <f>IFERROR(IF(OR(H95="",H95=0),"",DATEDIF(IF(ISNUMBER(H95),H95,DATEVALUE(H95)),DATE(VALUE(RIGHT('INPUT DATA'!$F$18,4)),5,31),"Y")),"")</f>
        <v/>
      </c>
      <c r="L95" s="174" t="str">
        <f>IFERROR(IF(OR(H95="",H95=0),"",DATEDIF(IF(ISNUMBER(H95),H95,DATEVALUE(H95)),DATE(VALUE(RIGHT('INPUT DATA'!$F$18,4)),5,31),"YM")),"")</f>
        <v/>
      </c>
      <c r="M95" s="153" t="s">
        <v>179</v>
      </c>
      <c r="N95" s="168"/>
      <c r="O95" s="130"/>
      <c r="P95" s="130"/>
      <c r="Q95" s="130"/>
      <c r="R95" s="130"/>
      <c r="S95" s="130"/>
      <c r="T95" s="130"/>
      <c r="U95" s="130"/>
      <c r="V95" s="130"/>
      <c r="W95" s="130"/>
      <c r="X95" s="130"/>
      <c r="Y95" s="169"/>
      <c r="Z95" s="168"/>
      <c r="AA95" s="130"/>
      <c r="AB95" s="130"/>
      <c r="AC95" s="130"/>
      <c r="AD95" s="130"/>
      <c r="AE95" s="130"/>
      <c r="AF95" s="130"/>
      <c r="AG95" s="130"/>
      <c r="AH95" s="130"/>
      <c r="AI95" s="130"/>
      <c r="AJ95" s="130"/>
      <c r="AK95" s="130"/>
      <c r="AL95" s="130"/>
      <c r="AM95" s="130"/>
      <c r="AN95" s="130"/>
      <c r="AO95" s="130"/>
      <c r="AP95" s="130"/>
      <c r="AQ95" s="130"/>
      <c r="AR95" s="130"/>
      <c r="AS95" s="169"/>
      <c r="AT95" s="168"/>
      <c r="AU95" s="130"/>
      <c r="AV95" s="130"/>
      <c r="AW95" s="130"/>
      <c r="AX95" s="130"/>
      <c r="AY95" s="130"/>
      <c r="AZ95" s="130"/>
      <c r="BA95" s="130"/>
      <c r="BB95" s="130"/>
      <c r="BC95" s="130"/>
      <c r="BD95" s="130"/>
      <c r="BE95" s="130"/>
      <c r="BF95" s="130"/>
      <c r="BG95" s="130"/>
      <c r="BH95" s="130"/>
      <c r="BI95" s="130"/>
      <c r="BJ95" s="130"/>
      <c r="BK95" s="130"/>
      <c r="BL95" s="130"/>
      <c r="BM95" s="130"/>
      <c r="BN95" s="130"/>
      <c r="BO95" s="130"/>
      <c r="BP95" s="130"/>
      <c r="BQ95" s="130"/>
      <c r="BR95" s="130"/>
      <c r="BS95" s="130"/>
      <c r="BT95" s="130"/>
      <c r="BU95" s="169"/>
    </row>
    <row r="96" spans="1:73" ht="15.75" customHeight="1" x14ac:dyDescent="0.25">
      <c r="A96" s="18"/>
      <c r="B96" s="145">
        <v>32</v>
      </c>
      <c r="C96" s="346" t="str">
        <f>IF('INPUT DATA'!Q41="","",'INPUT DATA'!Q41)</f>
        <v/>
      </c>
      <c r="D96" s="347"/>
      <c r="E96" s="348"/>
      <c r="F96" s="344" t="str">
        <f>IF('INPUT DATA'!R41="","",'INPUT DATA'!R41)</f>
        <v/>
      </c>
      <c r="G96" s="345"/>
      <c r="H96" s="105" t="str">
        <f>IF('INPUT DATA'!S41="","",'INPUT DATA'!S41)</f>
        <v/>
      </c>
      <c r="I96" s="107" t="str">
        <f>IFERROR(IF(OR(H96="",H96=0),"",DATEDIF(IF(ISNUMBER(H96),H96,DATEVALUE(H96)),DATE(VALUE(LEFT('INPUT DATA'!$F$18,4)),6,1),"Y")),"")</f>
        <v/>
      </c>
      <c r="J96" s="107" t="str">
        <f>IFERROR(IF(OR(H96="",H96=0),"",DATEDIF(IF(ISNUMBER(H96),H96,DATEVALUE(H96)),DATE(VALUE(LEFT('INPUT DATA'!$F$18,4)),6,1),"YM")),"")</f>
        <v/>
      </c>
      <c r="K96" s="107" t="str">
        <f>IFERROR(IF(OR(H96="",H96=0),"",DATEDIF(IF(ISNUMBER(H96),H96,DATEVALUE(H96)),DATE(VALUE(RIGHT('INPUT DATA'!$F$18,4)),5,31),"Y")),"")</f>
        <v/>
      </c>
      <c r="L96" s="174" t="str">
        <f>IFERROR(IF(OR(H96="",H96=0),"",DATEDIF(IF(ISNUMBER(H96),H96,DATEVALUE(H96)),DATE(VALUE(RIGHT('INPUT DATA'!$F$18,4)),5,31),"YM")),"")</f>
        <v/>
      </c>
      <c r="M96" s="153" t="s">
        <v>179</v>
      </c>
      <c r="N96" s="168"/>
      <c r="O96" s="130"/>
      <c r="P96" s="130"/>
      <c r="Q96" s="130"/>
      <c r="R96" s="130"/>
      <c r="S96" s="130"/>
      <c r="T96" s="130"/>
      <c r="U96" s="130"/>
      <c r="V96" s="130"/>
      <c r="W96" s="130"/>
      <c r="X96" s="130"/>
      <c r="Y96" s="169"/>
      <c r="Z96" s="168"/>
      <c r="AA96" s="130"/>
      <c r="AB96" s="130"/>
      <c r="AC96" s="130"/>
      <c r="AD96" s="130"/>
      <c r="AE96" s="130"/>
      <c r="AF96" s="130"/>
      <c r="AG96" s="130"/>
      <c r="AH96" s="130"/>
      <c r="AI96" s="130"/>
      <c r="AJ96" s="130"/>
      <c r="AK96" s="130"/>
      <c r="AL96" s="130"/>
      <c r="AM96" s="130"/>
      <c r="AN96" s="130"/>
      <c r="AO96" s="130"/>
      <c r="AP96" s="130"/>
      <c r="AQ96" s="130"/>
      <c r="AR96" s="130"/>
      <c r="AS96" s="169"/>
      <c r="AT96" s="168"/>
      <c r="AU96" s="130"/>
      <c r="AV96" s="130"/>
      <c r="AW96" s="130"/>
      <c r="AX96" s="130"/>
      <c r="AY96" s="130"/>
      <c r="AZ96" s="130"/>
      <c r="BA96" s="130"/>
      <c r="BB96" s="130"/>
      <c r="BC96" s="130"/>
      <c r="BD96" s="130"/>
      <c r="BE96" s="130"/>
      <c r="BF96" s="130"/>
      <c r="BG96" s="130"/>
      <c r="BH96" s="130"/>
      <c r="BI96" s="130"/>
      <c r="BJ96" s="130"/>
      <c r="BK96" s="130"/>
      <c r="BL96" s="130"/>
      <c r="BM96" s="130"/>
      <c r="BN96" s="130"/>
      <c r="BO96" s="130"/>
      <c r="BP96" s="130"/>
      <c r="BQ96" s="130"/>
      <c r="BR96" s="130"/>
      <c r="BS96" s="130"/>
      <c r="BT96" s="130"/>
      <c r="BU96" s="169"/>
    </row>
    <row r="97" spans="1:73" ht="15.75" customHeight="1" x14ac:dyDescent="0.25">
      <c r="A97" s="18"/>
      <c r="B97" s="145">
        <v>33</v>
      </c>
      <c r="C97" s="346" t="str">
        <f>IF('INPUT DATA'!Q42="","",'INPUT DATA'!Q42)</f>
        <v/>
      </c>
      <c r="D97" s="347"/>
      <c r="E97" s="348"/>
      <c r="F97" s="344" t="str">
        <f>IF('INPUT DATA'!R42="","",'INPUT DATA'!R42)</f>
        <v/>
      </c>
      <c r="G97" s="345"/>
      <c r="H97" s="105" t="str">
        <f>IF('INPUT DATA'!S42="","",'INPUT DATA'!S42)</f>
        <v/>
      </c>
      <c r="I97" s="107" t="str">
        <f>IFERROR(IF(OR(H97="",H97=0),"",DATEDIF(IF(ISNUMBER(H97),H97,DATEVALUE(H97)),DATE(VALUE(LEFT('INPUT DATA'!$F$18,4)),6,1),"Y")),"")</f>
        <v/>
      </c>
      <c r="J97" s="107" t="str">
        <f>IFERROR(IF(OR(H97="",H97=0),"",DATEDIF(IF(ISNUMBER(H97),H97,DATEVALUE(H97)),DATE(VALUE(LEFT('INPUT DATA'!$F$18,4)),6,1),"YM")),"")</f>
        <v/>
      </c>
      <c r="K97" s="107" t="str">
        <f>IFERROR(IF(OR(H97="",H97=0),"",DATEDIF(IF(ISNUMBER(H97),H97,DATEVALUE(H97)),DATE(VALUE(RIGHT('INPUT DATA'!$F$18,4)),5,31),"Y")),"")</f>
        <v/>
      </c>
      <c r="L97" s="174" t="str">
        <f>IFERROR(IF(OR(H97="",H97=0),"",DATEDIF(IF(ISNUMBER(H97),H97,DATEVALUE(H97)),DATE(VALUE(RIGHT('INPUT DATA'!$F$18,4)),5,31),"YM")),"")</f>
        <v/>
      </c>
      <c r="M97" s="153" t="s">
        <v>179</v>
      </c>
      <c r="N97" s="168"/>
      <c r="O97" s="130"/>
      <c r="P97" s="130"/>
      <c r="Q97" s="130"/>
      <c r="R97" s="130"/>
      <c r="S97" s="130"/>
      <c r="T97" s="130"/>
      <c r="U97" s="130"/>
      <c r="V97" s="130"/>
      <c r="W97" s="130"/>
      <c r="X97" s="130"/>
      <c r="Y97" s="169"/>
      <c r="Z97" s="168"/>
      <c r="AA97" s="130"/>
      <c r="AB97" s="130"/>
      <c r="AC97" s="130"/>
      <c r="AD97" s="130"/>
      <c r="AE97" s="130"/>
      <c r="AF97" s="130"/>
      <c r="AG97" s="130"/>
      <c r="AH97" s="130"/>
      <c r="AI97" s="130"/>
      <c r="AJ97" s="130"/>
      <c r="AK97" s="130"/>
      <c r="AL97" s="130"/>
      <c r="AM97" s="130"/>
      <c r="AN97" s="130"/>
      <c r="AO97" s="130"/>
      <c r="AP97" s="130"/>
      <c r="AQ97" s="130"/>
      <c r="AR97" s="130"/>
      <c r="AS97" s="169"/>
      <c r="AT97" s="168"/>
      <c r="AU97" s="130"/>
      <c r="AV97" s="130"/>
      <c r="AW97" s="130"/>
      <c r="AX97" s="130"/>
      <c r="AY97" s="130"/>
      <c r="AZ97" s="130"/>
      <c r="BA97" s="130"/>
      <c r="BB97" s="130"/>
      <c r="BC97" s="130"/>
      <c r="BD97" s="130"/>
      <c r="BE97" s="130"/>
      <c r="BF97" s="130"/>
      <c r="BG97" s="130"/>
      <c r="BH97" s="130"/>
      <c r="BI97" s="130"/>
      <c r="BJ97" s="130"/>
      <c r="BK97" s="130"/>
      <c r="BL97" s="130"/>
      <c r="BM97" s="130"/>
      <c r="BN97" s="130"/>
      <c r="BO97" s="130"/>
      <c r="BP97" s="130"/>
      <c r="BQ97" s="130"/>
      <c r="BR97" s="130"/>
      <c r="BS97" s="130"/>
      <c r="BT97" s="130"/>
      <c r="BU97" s="169"/>
    </row>
    <row r="98" spans="1:73" ht="15.75" customHeight="1" x14ac:dyDescent="0.25">
      <c r="A98" s="18"/>
      <c r="B98" s="145">
        <v>34</v>
      </c>
      <c r="C98" s="346" t="str">
        <f>IF('INPUT DATA'!Q43="","",'INPUT DATA'!Q43)</f>
        <v/>
      </c>
      <c r="D98" s="347"/>
      <c r="E98" s="348"/>
      <c r="F98" s="344" t="str">
        <f>IF('INPUT DATA'!R43="","",'INPUT DATA'!R43)</f>
        <v/>
      </c>
      <c r="G98" s="345"/>
      <c r="H98" s="105" t="str">
        <f>IF('INPUT DATA'!S43="","",'INPUT DATA'!S43)</f>
        <v/>
      </c>
      <c r="I98" s="107" t="str">
        <f>IFERROR(IF(OR(H98="",H98=0),"",DATEDIF(IF(ISNUMBER(H98),H98,DATEVALUE(H98)),DATE(VALUE(LEFT('INPUT DATA'!$F$18,4)),6,1),"Y")),"")</f>
        <v/>
      </c>
      <c r="J98" s="107" t="str">
        <f>IFERROR(IF(OR(H98="",H98=0),"",DATEDIF(IF(ISNUMBER(H98),H98,DATEVALUE(H98)),DATE(VALUE(LEFT('INPUT DATA'!$F$18,4)),6,1),"YM")),"")</f>
        <v/>
      </c>
      <c r="K98" s="107" t="str">
        <f>IFERROR(IF(OR(H98="",H98=0),"",DATEDIF(IF(ISNUMBER(H98),H98,DATEVALUE(H98)),DATE(VALUE(RIGHT('INPUT DATA'!$F$18,4)),5,31),"Y")),"")</f>
        <v/>
      </c>
      <c r="L98" s="174" t="str">
        <f>IFERROR(IF(OR(H98="",H98=0),"",DATEDIF(IF(ISNUMBER(H98),H98,DATEVALUE(H98)),DATE(VALUE(RIGHT('INPUT DATA'!$F$18,4)),5,31),"YM")),"")</f>
        <v/>
      </c>
      <c r="M98" s="153" t="s">
        <v>179</v>
      </c>
      <c r="N98" s="168"/>
      <c r="O98" s="130"/>
      <c r="P98" s="130"/>
      <c r="Q98" s="130"/>
      <c r="R98" s="130"/>
      <c r="S98" s="130"/>
      <c r="T98" s="130"/>
      <c r="U98" s="130"/>
      <c r="V98" s="130"/>
      <c r="W98" s="130"/>
      <c r="X98" s="130"/>
      <c r="Y98" s="169"/>
      <c r="Z98" s="168"/>
      <c r="AA98" s="130"/>
      <c r="AB98" s="130"/>
      <c r="AC98" s="130"/>
      <c r="AD98" s="130"/>
      <c r="AE98" s="130"/>
      <c r="AF98" s="130"/>
      <c r="AG98" s="130"/>
      <c r="AH98" s="130"/>
      <c r="AI98" s="130"/>
      <c r="AJ98" s="130"/>
      <c r="AK98" s="130"/>
      <c r="AL98" s="130"/>
      <c r="AM98" s="130"/>
      <c r="AN98" s="130"/>
      <c r="AO98" s="130"/>
      <c r="AP98" s="130"/>
      <c r="AQ98" s="130"/>
      <c r="AR98" s="130"/>
      <c r="AS98" s="169"/>
      <c r="AT98" s="168"/>
      <c r="AU98" s="130"/>
      <c r="AV98" s="130"/>
      <c r="AW98" s="130"/>
      <c r="AX98" s="130"/>
      <c r="AY98" s="130"/>
      <c r="AZ98" s="130"/>
      <c r="BA98" s="130"/>
      <c r="BB98" s="130"/>
      <c r="BC98" s="130"/>
      <c r="BD98" s="130"/>
      <c r="BE98" s="130"/>
      <c r="BF98" s="130"/>
      <c r="BG98" s="130"/>
      <c r="BH98" s="130"/>
      <c r="BI98" s="130"/>
      <c r="BJ98" s="130"/>
      <c r="BK98" s="130"/>
      <c r="BL98" s="130"/>
      <c r="BM98" s="130"/>
      <c r="BN98" s="130"/>
      <c r="BO98" s="130"/>
      <c r="BP98" s="130"/>
      <c r="BQ98" s="130"/>
      <c r="BR98" s="130"/>
      <c r="BS98" s="130"/>
      <c r="BT98" s="130"/>
      <c r="BU98" s="169"/>
    </row>
    <row r="99" spans="1:73" ht="15.75" customHeight="1" x14ac:dyDescent="0.25">
      <c r="A99" s="18"/>
      <c r="B99" s="145">
        <v>35</v>
      </c>
      <c r="C99" s="346" t="str">
        <f>IF('INPUT DATA'!Q44="","",'INPUT DATA'!Q44)</f>
        <v/>
      </c>
      <c r="D99" s="347"/>
      <c r="E99" s="348"/>
      <c r="F99" s="344" t="str">
        <f>IF('INPUT DATA'!R44="","",'INPUT DATA'!R44)</f>
        <v/>
      </c>
      <c r="G99" s="345"/>
      <c r="H99" s="105" t="str">
        <f>IF('INPUT DATA'!S44="","",'INPUT DATA'!S44)</f>
        <v/>
      </c>
      <c r="I99" s="107" t="str">
        <f>IFERROR(IF(OR(H99="",H99=0),"",DATEDIF(IF(ISNUMBER(H99),H99,DATEVALUE(H99)),DATE(VALUE(LEFT('INPUT DATA'!$F$18,4)),6,1),"Y")),"")</f>
        <v/>
      </c>
      <c r="J99" s="107" t="str">
        <f>IFERROR(IF(OR(H99="",H99=0),"",DATEDIF(IF(ISNUMBER(H99),H99,DATEVALUE(H99)),DATE(VALUE(LEFT('INPUT DATA'!$F$18,4)),6,1),"YM")),"")</f>
        <v/>
      </c>
      <c r="K99" s="107" t="str">
        <f>IFERROR(IF(OR(H99="",H99=0),"",DATEDIF(IF(ISNUMBER(H99),H99,DATEVALUE(H99)),DATE(VALUE(RIGHT('INPUT DATA'!$F$18,4)),5,31),"Y")),"")</f>
        <v/>
      </c>
      <c r="L99" s="174" t="str">
        <f>IFERROR(IF(OR(H99="",H99=0),"",DATEDIF(IF(ISNUMBER(H99),H99,DATEVALUE(H99)),DATE(VALUE(RIGHT('INPUT DATA'!$F$18,4)),5,31),"YM")),"")</f>
        <v/>
      </c>
      <c r="M99" s="153" t="s">
        <v>179</v>
      </c>
      <c r="N99" s="168"/>
      <c r="O99" s="130"/>
      <c r="P99" s="130"/>
      <c r="Q99" s="130"/>
      <c r="R99" s="130"/>
      <c r="S99" s="130"/>
      <c r="T99" s="130"/>
      <c r="U99" s="130"/>
      <c r="V99" s="130"/>
      <c r="W99" s="130"/>
      <c r="X99" s="130"/>
      <c r="Y99" s="169"/>
      <c r="Z99" s="168"/>
      <c r="AA99" s="130"/>
      <c r="AB99" s="130"/>
      <c r="AC99" s="130"/>
      <c r="AD99" s="130"/>
      <c r="AE99" s="130"/>
      <c r="AF99" s="130"/>
      <c r="AG99" s="130"/>
      <c r="AH99" s="130"/>
      <c r="AI99" s="130"/>
      <c r="AJ99" s="130"/>
      <c r="AK99" s="130"/>
      <c r="AL99" s="130"/>
      <c r="AM99" s="130"/>
      <c r="AN99" s="130"/>
      <c r="AO99" s="130"/>
      <c r="AP99" s="130"/>
      <c r="AQ99" s="130"/>
      <c r="AR99" s="130"/>
      <c r="AS99" s="169"/>
      <c r="AT99" s="168"/>
      <c r="AU99" s="130"/>
      <c r="AV99" s="130"/>
      <c r="AW99" s="130"/>
      <c r="AX99" s="130"/>
      <c r="AY99" s="130"/>
      <c r="AZ99" s="130"/>
      <c r="BA99" s="130"/>
      <c r="BB99" s="130"/>
      <c r="BC99" s="130"/>
      <c r="BD99" s="130"/>
      <c r="BE99" s="130"/>
      <c r="BF99" s="130"/>
      <c r="BG99" s="130"/>
      <c r="BH99" s="130"/>
      <c r="BI99" s="130"/>
      <c r="BJ99" s="130"/>
      <c r="BK99" s="130"/>
      <c r="BL99" s="130"/>
      <c r="BM99" s="130"/>
      <c r="BN99" s="130"/>
      <c r="BO99" s="130"/>
      <c r="BP99" s="130"/>
      <c r="BQ99" s="130"/>
      <c r="BR99" s="130"/>
      <c r="BS99" s="130"/>
      <c r="BT99" s="130"/>
      <c r="BU99" s="169"/>
    </row>
    <row r="100" spans="1:73" ht="15.75" customHeight="1" x14ac:dyDescent="0.25">
      <c r="A100" s="18"/>
      <c r="B100" s="145">
        <v>36</v>
      </c>
      <c r="C100" s="346" t="str">
        <f>IF('INPUT DATA'!Q45="","",'INPUT DATA'!Q45)</f>
        <v/>
      </c>
      <c r="D100" s="347"/>
      <c r="E100" s="348"/>
      <c r="F100" s="344" t="str">
        <f>IF('INPUT DATA'!R45="","",'INPUT DATA'!R45)</f>
        <v/>
      </c>
      <c r="G100" s="345"/>
      <c r="H100" s="105" t="str">
        <f>IF('INPUT DATA'!S45="","",'INPUT DATA'!S45)</f>
        <v/>
      </c>
      <c r="I100" s="107" t="str">
        <f>IFERROR(IF(OR(H100="",H100=0),"",DATEDIF(IF(ISNUMBER(H100),H100,DATEVALUE(H100)),DATE(VALUE(LEFT('INPUT DATA'!$F$18,4)),6,1),"Y")),"")</f>
        <v/>
      </c>
      <c r="J100" s="107" t="str">
        <f>IFERROR(IF(OR(H100="",H100=0),"",DATEDIF(IF(ISNUMBER(H100),H100,DATEVALUE(H100)),DATE(VALUE(LEFT('INPUT DATA'!$F$18,4)),6,1),"YM")),"")</f>
        <v/>
      </c>
      <c r="K100" s="107" t="str">
        <f>IFERROR(IF(OR(H100="",H100=0),"",DATEDIF(IF(ISNUMBER(H100),H100,DATEVALUE(H100)),DATE(VALUE(RIGHT('INPUT DATA'!$F$18,4)),5,31),"Y")),"")</f>
        <v/>
      </c>
      <c r="L100" s="174" t="str">
        <f>IFERROR(IF(OR(H100="",H100=0),"",DATEDIF(IF(ISNUMBER(H100),H100,DATEVALUE(H100)),DATE(VALUE(RIGHT('INPUT DATA'!$F$18,4)),5,31),"YM")),"")</f>
        <v/>
      </c>
      <c r="M100" s="153" t="s">
        <v>179</v>
      </c>
      <c r="N100" s="168"/>
      <c r="O100" s="130"/>
      <c r="P100" s="130"/>
      <c r="Q100" s="130"/>
      <c r="R100" s="130"/>
      <c r="S100" s="130"/>
      <c r="T100" s="130"/>
      <c r="U100" s="130"/>
      <c r="V100" s="130"/>
      <c r="W100" s="130"/>
      <c r="X100" s="130"/>
      <c r="Y100" s="169"/>
      <c r="Z100" s="168"/>
      <c r="AA100" s="130"/>
      <c r="AB100" s="130"/>
      <c r="AC100" s="130"/>
      <c r="AD100" s="130"/>
      <c r="AE100" s="130"/>
      <c r="AF100" s="130"/>
      <c r="AG100" s="130"/>
      <c r="AH100" s="130"/>
      <c r="AI100" s="130"/>
      <c r="AJ100" s="130"/>
      <c r="AK100" s="130"/>
      <c r="AL100" s="130"/>
      <c r="AM100" s="130"/>
      <c r="AN100" s="130"/>
      <c r="AO100" s="130"/>
      <c r="AP100" s="130"/>
      <c r="AQ100" s="130"/>
      <c r="AR100" s="130"/>
      <c r="AS100" s="169"/>
      <c r="AT100" s="168"/>
      <c r="AU100" s="130"/>
      <c r="AV100" s="130"/>
      <c r="AW100" s="130"/>
      <c r="AX100" s="130"/>
      <c r="AY100" s="130"/>
      <c r="AZ100" s="130"/>
      <c r="BA100" s="130"/>
      <c r="BB100" s="130"/>
      <c r="BC100" s="130"/>
      <c r="BD100" s="130"/>
      <c r="BE100" s="130"/>
      <c r="BF100" s="130"/>
      <c r="BG100" s="130"/>
      <c r="BH100" s="130"/>
      <c r="BI100" s="130"/>
      <c r="BJ100" s="130"/>
      <c r="BK100" s="130"/>
      <c r="BL100" s="130"/>
      <c r="BM100" s="130"/>
      <c r="BN100" s="130"/>
      <c r="BO100" s="130"/>
      <c r="BP100" s="130"/>
      <c r="BQ100" s="130"/>
      <c r="BR100" s="130"/>
      <c r="BS100" s="130"/>
      <c r="BT100" s="130"/>
      <c r="BU100" s="169"/>
    </row>
    <row r="101" spans="1:73" ht="15.75" customHeight="1" x14ac:dyDescent="0.25">
      <c r="A101" s="18"/>
      <c r="B101" s="145">
        <v>37</v>
      </c>
      <c r="C101" s="346" t="str">
        <f>IF('INPUT DATA'!Q46="","",'INPUT DATA'!Q46)</f>
        <v/>
      </c>
      <c r="D101" s="347"/>
      <c r="E101" s="348"/>
      <c r="F101" s="344" t="str">
        <f>IF('INPUT DATA'!R46="","",'INPUT DATA'!R46)</f>
        <v/>
      </c>
      <c r="G101" s="345"/>
      <c r="H101" s="105" t="str">
        <f>IF('INPUT DATA'!S46="","",'INPUT DATA'!S46)</f>
        <v/>
      </c>
      <c r="I101" s="107" t="str">
        <f>IFERROR(IF(OR(H101="",H101=0),"",DATEDIF(IF(ISNUMBER(H101),H101,DATEVALUE(H101)),DATE(VALUE(LEFT('INPUT DATA'!$F$18,4)),6,1),"Y")),"")</f>
        <v/>
      </c>
      <c r="J101" s="107" t="str">
        <f>IFERROR(IF(OR(H101="",H101=0),"",DATEDIF(IF(ISNUMBER(H101),H101,DATEVALUE(H101)),DATE(VALUE(LEFT('INPUT DATA'!$F$18,4)),6,1),"YM")),"")</f>
        <v/>
      </c>
      <c r="K101" s="107" t="str">
        <f>IFERROR(IF(OR(H101="",H101=0),"",DATEDIF(IF(ISNUMBER(H101),H101,DATEVALUE(H101)),DATE(VALUE(RIGHT('INPUT DATA'!$F$18,4)),5,31),"Y")),"")</f>
        <v/>
      </c>
      <c r="L101" s="174" t="str">
        <f>IFERROR(IF(OR(H101="",H101=0),"",DATEDIF(IF(ISNUMBER(H101),H101,DATEVALUE(H101)),DATE(VALUE(RIGHT('INPUT DATA'!$F$18,4)),5,31),"YM")),"")</f>
        <v/>
      </c>
      <c r="M101" s="153" t="s">
        <v>179</v>
      </c>
      <c r="N101" s="168"/>
      <c r="O101" s="130"/>
      <c r="P101" s="130"/>
      <c r="Q101" s="130"/>
      <c r="R101" s="130"/>
      <c r="S101" s="130"/>
      <c r="T101" s="130"/>
      <c r="U101" s="130"/>
      <c r="V101" s="130"/>
      <c r="W101" s="130"/>
      <c r="X101" s="130"/>
      <c r="Y101" s="169"/>
      <c r="Z101" s="168"/>
      <c r="AA101" s="130"/>
      <c r="AB101" s="130"/>
      <c r="AC101" s="130"/>
      <c r="AD101" s="130"/>
      <c r="AE101" s="130"/>
      <c r="AF101" s="130"/>
      <c r="AG101" s="130"/>
      <c r="AH101" s="130"/>
      <c r="AI101" s="130"/>
      <c r="AJ101" s="130"/>
      <c r="AK101" s="130"/>
      <c r="AL101" s="130"/>
      <c r="AM101" s="130"/>
      <c r="AN101" s="130"/>
      <c r="AO101" s="130"/>
      <c r="AP101" s="130"/>
      <c r="AQ101" s="130"/>
      <c r="AR101" s="130"/>
      <c r="AS101" s="169"/>
      <c r="AT101" s="168"/>
      <c r="AU101" s="130"/>
      <c r="AV101" s="130"/>
      <c r="AW101" s="130"/>
      <c r="AX101" s="130"/>
      <c r="AY101" s="130"/>
      <c r="AZ101" s="130"/>
      <c r="BA101" s="130"/>
      <c r="BB101" s="130"/>
      <c r="BC101" s="130"/>
      <c r="BD101" s="130"/>
      <c r="BE101" s="130"/>
      <c r="BF101" s="130"/>
      <c r="BG101" s="130"/>
      <c r="BH101" s="130"/>
      <c r="BI101" s="130"/>
      <c r="BJ101" s="130"/>
      <c r="BK101" s="130"/>
      <c r="BL101" s="130"/>
      <c r="BM101" s="130"/>
      <c r="BN101" s="130"/>
      <c r="BO101" s="130"/>
      <c r="BP101" s="130"/>
      <c r="BQ101" s="130"/>
      <c r="BR101" s="130"/>
      <c r="BS101" s="130"/>
      <c r="BT101" s="130"/>
      <c r="BU101" s="169"/>
    </row>
    <row r="102" spans="1:73" ht="15.75" customHeight="1" x14ac:dyDescent="0.25">
      <c r="A102" s="18"/>
      <c r="B102" s="145">
        <v>38</v>
      </c>
      <c r="C102" s="346" t="str">
        <f>IF('INPUT DATA'!Q47="","",'INPUT DATA'!Q47)</f>
        <v/>
      </c>
      <c r="D102" s="347"/>
      <c r="E102" s="348"/>
      <c r="F102" s="344" t="str">
        <f>IF('INPUT DATA'!R47="","",'INPUT DATA'!R47)</f>
        <v/>
      </c>
      <c r="G102" s="345"/>
      <c r="H102" s="105" t="str">
        <f>IF('INPUT DATA'!S47="","",'INPUT DATA'!S47)</f>
        <v/>
      </c>
      <c r="I102" s="107" t="str">
        <f>IFERROR(IF(OR(H102="",H102=0),"",DATEDIF(IF(ISNUMBER(H102),H102,DATEVALUE(H102)),DATE(VALUE(LEFT('INPUT DATA'!$F$18,4)),6,1),"Y")),"")</f>
        <v/>
      </c>
      <c r="J102" s="107" t="str">
        <f>IFERROR(IF(OR(H102="",H102=0),"",DATEDIF(IF(ISNUMBER(H102),H102,DATEVALUE(H102)),DATE(VALUE(LEFT('INPUT DATA'!$F$18,4)),6,1),"YM")),"")</f>
        <v/>
      </c>
      <c r="K102" s="107" t="str">
        <f>IFERROR(IF(OR(H102="",H102=0),"",DATEDIF(IF(ISNUMBER(H102),H102,DATEVALUE(H102)),DATE(VALUE(RIGHT('INPUT DATA'!$F$18,4)),5,31),"Y")),"")</f>
        <v/>
      </c>
      <c r="L102" s="174" t="str">
        <f>IFERROR(IF(OR(H102="",H102=0),"",DATEDIF(IF(ISNUMBER(H102),H102,DATEVALUE(H102)),DATE(VALUE(RIGHT('INPUT DATA'!$F$18,4)),5,31),"YM")),"")</f>
        <v/>
      </c>
      <c r="M102" s="153" t="s">
        <v>179</v>
      </c>
      <c r="N102" s="168"/>
      <c r="O102" s="130"/>
      <c r="P102" s="130"/>
      <c r="Q102" s="130"/>
      <c r="R102" s="130"/>
      <c r="S102" s="130"/>
      <c r="T102" s="130"/>
      <c r="U102" s="130"/>
      <c r="V102" s="130"/>
      <c r="W102" s="130"/>
      <c r="X102" s="130"/>
      <c r="Y102" s="169"/>
      <c r="Z102" s="168"/>
      <c r="AA102" s="130"/>
      <c r="AB102" s="130"/>
      <c r="AC102" s="130"/>
      <c r="AD102" s="130"/>
      <c r="AE102" s="130"/>
      <c r="AF102" s="130"/>
      <c r="AG102" s="130"/>
      <c r="AH102" s="130"/>
      <c r="AI102" s="130"/>
      <c r="AJ102" s="130"/>
      <c r="AK102" s="130"/>
      <c r="AL102" s="130"/>
      <c r="AM102" s="130"/>
      <c r="AN102" s="130"/>
      <c r="AO102" s="130"/>
      <c r="AP102" s="130"/>
      <c r="AQ102" s="130"/>
      <c r="AR102" s="130"/>
      <c r="AS102" s="169"/>
      <c r="AT102" s="168"/>
      <c r="AU102" s="130"/>
      <c r="AV102" s="130"/>
      <c r="AW102" s="130"/>
      <c r="AX102" s="130"/>
      <c r="AY102" s="130"/>
      <c r="AZ102" s="130"/>
      <c r="BA102" s="130"/>
      <c r="BB102" s="130"/>
      <c r="BC102" s="130"/>
      <c r="BD102" s="130"/>
      <c r="BE102" s="130"/>
      <c r="BF102" s="130"/>
      <c r="BG102" s="130"/>
      <c r="BH102" s="130"/>
      <c r="BI102" s="130"/>
      <c r="BJ102" s="130"/>
      <c r="BK102" s="130"/>
      <c r="BL102" s="130"/>
      <c r="BM102" s="130"/>
      <c r="BN102" s="130"/>
      <c r="BO102" s="130"/>
      <c r="BP102" s="130"/>
      <c r="BQ102" s="130"/>
      <c r="BR102" s="130"/>
      <c r="BS102" s="130"/>
      <c r="BT102" s="130"/>
      <c r="BU102" s="169"/>
    </row>
    <row r="103" spans="1:73" ht="15.75" customHeight="1" x14ac:dyDescent="0.25">
      <c r="A103" s="18"/>
      <c r="B103" s="145">
        <v>39</v>
      </c>
      <c r="C103" s="346" t="str">
        <f>IF('INPUT DATA'!Q48="","",'INPUT DATA'!Q48)</f>
        <v/>
      </c>
      <c r="D103" s="347"/>
      <c r="E103" s="348"/>
      <c r="F103" s="344" t="str">
        <f>IF('INPUT DATA'!R48="","",'INPUT DATA'!R48)</f>
        <v/>
      </c>
      <c r="G103" s="345"/>
      <c r="H103" s="105" t="str">
        <f>IF('INPUT DATA'!S48="","",'INPUT DATA'!S48)</f>
        <v/>
      </c>
      <c r="I103" s="107" t="str">
        <f>IFERROR(IF(OR(H103="",H103=0),"",DATEDIF(IF(ISNUMBER(H103),H103,DATEVALUE(H103)),DATE(VALUE(LEFT('INPUT DATA'!$F$18,4)),6,1),"Y")),"")</f>
        <v/>
      </c>
      <c r="J103" s="107" t="str">
        <f>IFERROR(IF(OR(H103="",H103=0),"",DATEDIF(IF(ISNUMBER(H103),H103,DATEVALUE(H103)),DATE(VALUE(LEFT('INPUT DATA'!$F$18,4)),6,1),"YM")),"")</f>
        <v/>
      </c>
      <c r="K103" s="107" t="str">
        <f>IFERROR(IF(OR(H103="",H103=0),"",DATEDIF(IF(ISNUMBER(H103),H103,DATEVALUE(H103)),DATE(VALUE(RIGHT('INPUT DATA'!$F$18,4)),5,31),"Y")),"")</f>
        <v/>
      </c>
      <c r="L103" s="174" t="str">
        <f>IFERROR(IF(OR(H103="",H103=0),"",DATEDIF(IF(ISNUMBER(H103),H103,DATEVALUE(H103)),DATE(VALUE(RIGHT('INPUT DATA'!$F$18,4)),5,31),"YM")),"")</f>
        <v/>
      </c>
      <c r="M103" s="153" t="s">
        <v>179</v>
      </c>
      <c r="N103" s="168"/>
      <c r="O103" s="130"/>
      <c r="P103" s="130"/>
      <c r="Q103" s="130"/>
      <c r="R103" s="130"/>
      <c r="S103" s="130"/>
      <c r="T103" s="130"/>
      <c r="U103" s="130"/>
      <c r="V103" s="130"/>
      <c r="W103" s="130"/>
      <c r="X103" s="130"/>
      <c r="Y103" s="169"/>
      <c r="Z103" s="168"/>
      <c r="AA103" s="130"/>
      <c r="AB103" s="130"/>
      <c r="AC103" s="130"/>
      <c r="AD103" s="130"/>
      <c r="AE103" s="130"/>
      <c r="AF103" s="130"/>
      <c r="AG103" s="130"/>
      <c r="AH103" s="130"/>
      <c r="AI103" s="130"/>
      <c r="AJ103" s="130"/>
      <c r="AK103" s="130"/>
      <c r="AL103" s="130"/>
      <c r="AM103" s="130"/>
      <c r="AN103" s="130"/>
      <c r="AO103" s="130"/>
      <c r="AP103" s="130"/>
      <c r="AQ103" s="130"/>
      <c r="AR103" s="130"/>
      <c r="AS103" s="169"/>
      <c r="AT103" s="168"/>
      <c r="AU103" s="130"/>
      <c r="AV103" s="130"/>
      <c r="AW103" s="130"/>
      <c r="AX103" s="130"/>
      <c r="AY103" s="130"/>
      <c r="AZ103" s="130"/>
      <c r="BA103" s="130"/>
      <c r="BB103" s="130"/>
      <c r="BC103" s="130"/>
      <c r="BD103" s="130"/>
      <c r="BE103" s="130"/>
      <c r="BF103" s="130"/>
      <c r="BG103" s="130"/>
      <c r="BH103" s="130"/>
      <c r="BI103" s="130"/>
      <c r="BJ103" s="130"/>
      <c r="BK103" s="130"/>
      <c r="BL103" s="130"/>
      <c r="BM103" s="130"/>
      <c r="BN103" s="130"/>
      <c r="BO103" s="130"/>
      <c r="BP103" s="130"/>
      <c r="BQ103" s="130"/>
      <c r="BR103" s="130"/>
      <c r="BS103" s="130"/>
      <c r="BT103" s="130"/>
      <c r="BU103" s="169"/>
    </row>
    <row r="104" spans="1:73" ht="15.75" customHeight="1" x14ac:dyDescent="0.25">
      <c r="A104" s="18"/>
      <c r="B104" s="145">
        <v>40</v>
      </c>
      <c r="C104" s="346" t="str">
        <f>IF('INPUT DATA'!Q49="","",'INPUT DATA'!Q49)</f>
        <v/>
      </c>
      <c r="D104" s="347"/>
      <c r="E104" s="348"/>
      <c r="F104" s="344" t="str">
        <f>IF('INPUT DATA'!R49="","",'INPUT DATA'!R49)</f>
        <v/>
      </c>
      <c r="G104" s="345"/>
      <c r="H104" s="105" t="str">
        <f>IF('INPUT DATA'!S49="","",'INPUT DATA'!S49)</f>
        <v/>
      </c>
      <c r="I104" s="107" t="str">
        <f>IFERROR(IF(OR(H104="",H104=0),"",DATEDIF(IF(ISNUMBER(H104),H104,DATEVALUE(H104)),DATE(VALUE(LEFT('INPUT DATA'!$F$18,4)),6,1),"Y")),"")</f>
        <v/>
      </c>
      <c r="J104" s="107" t="str">
        <f>IFERROR(IF(OR(H104="",H104=0),"",DATEDIF(IF(ISNUMBER(H104),H104,DATEVALUE(H104)),DATE(VALUE(LEFT('INPUT DATA'!$F$18,4)),6,1),"YM")),"")</f>
        <v/>
      </c>
      <c r="K104" s="107" t="str">
        <f>IFERROR(IF(OR(H104="",H104=0),"",DATEDIF(IF(ISNUMBER(H104),H104,DATEVALUE(H104)),DATE(VALUE(RIGHT('INPUT DATA'!$F$18,4)),5,31),"Y")),"")</f>
        <v/>
      </c>
      <c r="L104" s="174" t="str">
        <f>IFERROR(IF(OR(H104="",H104=0),"",DATEDIF(IF(ISNUMBER(H104),H104,DATEVALUE(H104)),DATE(VALUE(RIGHT('INPUT DATA'!$F$18,4)),5,31),"YM")),"")</f>
        <v/>
      </c>
      <c r="M104" s="153" t="s">
        <v>179</v>
      </c>
      <c r="N104" s="168"/>
      <c r="O104" s="130"/>
      <c r="P104" s="130"/>
      <c r="Q104" s="130"/>
      <c r="R104" s="130"/>
      <c r="S104" s="130"/>
      <c r="T104" s="130"/>
      <c r="U104" s="130"/>
      <c r="V104" s="130"/>
      <c r="W104" s="130"/>
      <c r="X104" s="130"/>
      <c r="Y104" s="169"/>
      <c r="Z104" s="168"/>
      <c r="AA104" s="130"/>
      <c r="AB104" s="130"/>
      <c r="AC104" s="130"/>
      <c r="AD104" s="130"/>
      <c r="AE104" s="130"/>
      <c r="AF104" s="130"/>
      <c r="AG104" s="130"/>
      <c r="AH104" s="130"/>
      <c r="AI104" s="130"/>
      <c r="AJ104" s="130"/>
      <c r="AK104" s="130"/>
      <c r="AL104" s="130"/>
      <c r="AM104" s="130"/>
      <c r="AN104" s="130"/>
      <c r="AO104" s="130"/>
      <c r="AP104" s="130"/>
      <c r="AQ104" s="130"/>
      <c r="AR104" s="130"/>
      <c r="AS104" s="169"/>
      <c r="AT104" s="168"/>
      <c r="AU104" s="130"/>
      <c r="AV104" s="130"/>
      <c r="AW104" s="130"/>
      <c r="AX104" s="130"/>
      <c r="AY104" s="130"/>
      <c r="AZ104" s="130"/>
      <c r="BA104" s="130"/>
      <c r="BB104" s="130"/>
      <c r="BC104" s="130"/>
      <c r="BD104" s="130"/>
      <c r="BE104" s="130"/>
      <c r="BF104" s="130"/>
      <c r="BG104" s="130"/>
      <c r="BH104" s="130"/>
      <c r="BI104" s="130"/>
      <c r="BJ104" s="130"/>
      <c r="BK104" s="130"/>
      <c r="BL104" s="130"/>
      <c r="BM104" s="130"/>
      <c r="BN104" s="130"/>
      <c r="BO104" s="130"/>
      <c r="BP104" s="130"/>
      <c r="BQ104" s="130"/>
      <c r="BR104" s="130"/>
      <c r="BS104" s="130"/>
      <c r="BT104" s="130"/>
      <c r="BU104" s="169"/>
    </row>
    <row r="105" spans="1:73" ht="15.75" customHeight="1" x14ac:dyDescent="0.25">
      <c r="A105" s="18"/>
      <c r="B105" s="145">
        <v>41</v>
      </c>
      <c r="C105" s="346" t="str">
        <f>IF('INPUT DATA'!Q50="","",'INPUT DATA'!Q50)</f>
        <v/>
      </c>
      <c r="D105" s="347"/>
      <c r="E105" s="348"/>
      <c r="F105" s="344" t="str">
        <f>IF('INPUT DATA'!R50="","",'INPUT DATA'!R50)</f>
        <v/>
      </c>
      <c r="G105" s="345"/>
      <c r="H105" s="105" t="str">
        <f>IF('INPUT DATA'!S50="","",'INPUT DATA'!S50)</f>
        <v/>
      </c>
      <c r="I105" s="107" t="str">
        <f>IFERROR(IF(OR(H105="",H105=0),"",DATEDIF(IF(ISNUMBER(H105),H105,DATEVALUE(H105)),DATE(VALUE(LEFT('INPUT DATA'!$F$18,4)),6,1),"Y")),"")</f>
        <v/>
      </c>
      <c r="J105" s="107" t="str">
        <f>IFERROR(IF(OR(H105="",H105=0),"",DATEDIF(IF(ISNUMBER(H105),H105,DATEVALUE(H105)),DATE(VALUE(LEFT('INPUT DATA'!$F$18,4)),6,1),"YM")),"")</f>
        <v/>
      </c>
      <c r="K105" s="107" t="str">
        <f>IFERROR(IF(OR(H105="",H105=0),"",DATEDIF(IF(ISNUMBER(H105),H105,DATEVALUE(H105)),DATE(VALUE(RIGHT('INPUT DATA'!$F$18,4)),5,31),"Y")),"")</f>
        <v/>
      </c>
      <c r="L105" s="174" t="str">
        <f>IFERROR(IF(OR(H105="",H105=0),"",DATEDIF(IF(ISNUMBER(H105),H105,DATEVALUE(H105)),DATE(VALUE(RIGHT('INPUT DATA'!$F$18,4)),5,31),"YM")),"")</f>
        <v/>
      </c>
      <c r="M105" s="153" t="s">
        <v>179</v>
      </c>
      <c r="N105" s="168"/>
      <c r="O105" s="130"/>
      <c r="P105" s="130"/>
      <c r="Q105" s="130"/>
      <c r="R105" s="130"/>
      <c r="S105" s="130"/>
      <c r="T105" s="130"/>
      <c r="U105" s="130"/>
      <c r="V105" s="130"/>
      <c r="W105" s="130"/>
      <c r="X105" s="130"/>
      <c r="Y105" s="169"/>
      <c r="Z105" s="168"/>
      <c r="AA105" s="130"/>
      <c r="AB105" s="130"/>
      <c r="AC105" s="130"/>
      <c r="AD105" s="130"/>
      <c r="AE105" s="130"/>
      <c r="AF105" s="130"/>
      <c r="AG105" s="130"/>
      <c r="AH105" s="130"/>
      <c r="AI105" s="130"/>
      <c r="AJ105" s="130"/>
      <c r="AK105" s="130"/>
      <c r="AL105" s="130"/>
      <c r="AM105" s="130"/>
      <c r="AN105" s="130"/>
      <c r="AO105" s="130"/>
      <c r="AP105" s="130"/>
      <c r="AQ105" s="130"/>
      <c r="AR105" s="130"/>
      <c r="AS105" s="169"/>
      <c r="AT105" s="168"/>
      <c r="AU105" s="130"/>
      <c r="AV105" s="130"/>
      <c r="AW105" s="130"/>
      <c r="AX105" s="130"/>
      <c r="AY105" s="130"/>
      <c r="AZ105" s="130"/>
      <c r="BA105" s="130"/>
      <c r="BB105" s="130"/>
      <c r="BC105" s="130"/>
      <c r="BD105" s="130"/>
      <c r="BE105" s="130"/>
      <c r="BF105" s="130"/>
      <c r="BG105" s="130"/>
      <c r="BH105" s="130"/>
      <c r="BI105" s="130"/>
      <c r="BJ105" s="130"/>
      <c r="BK105" s="130"/>
      <c r="BL105" s="130"/>
      <c r="BM105" s="130"/>
      <c r="BN105" s="130"/>
      <c r="BO105" s="130"/>
      <c r="BP105" s="130"/>
      <c r="BQ105" s="130"/>
      <c r="BR105" s="130"/>
      <c r="BS105" s="130"/>
      <c r="BT105" s="130"/>
      <c r="BU105" s="169"/>
    </row>
    <row r="106" spans="1:73" ht="15.75" customHeight="1" x14ac:dyDescent="0.25">
      <c r="A106" s="18"/>
      <c r="B106" s="145">
        <v>42</v>
      </c>
      <c r="C106" s="346" t="str">
        <f>IF('INPUT DATA'!Q51="","",'INPUT DATA'!Q51)</f>
        <v/>
      </c>
      <c r="D106" s="347"/>
      <c r="E106" s="348"/>
      <c r="F106" s="344" t="str">
        <f>IF('INPUT DATA'!R51="","",'INPUT DATA'!R51)</f>
        <v/>
      </c>
      <c r="G106" s="345"/>
      <c r="H106" s="105" t="str">
        <f>IF('INPUT DATA'!S51="","",'INPUT DATA'!S51)</f>
        <v/>
      </c>
      <c r="I106" s="107" t="str">
        <f>IFERROR(IF(OR(H106="",H106=0),"",DATEDIF(IF(ISNUMBER(H106),H106,DATEVALUE(H106)),DATE(VALUE(LEFT('INPUT DATA'!$F$18,4)),6,1),"Y")),"")</f>
        <v/>
      </c>
      <c r="J106" s="107" t="str">
        <f>IFERROR(IF(OR(H106="",H106=0),"",DATEDIF(IF(ISNUMBER(H106),H106,DATEVALUE(H106)),DATE(VALUE(LEFT('INPUT DATA'!$F$18,4)),6,1),"YM")),"")</f>
        <v/>
      </c>
      <c r="K106" s="107" t="str">
        <f>IFERROR(IF(OR(H106="",H106=0),"",DATEDIF(IF(ISNUMBER(H106),H106,DATEVALUE(H106)),DATE(VALUE(RIGHT('INPUT DATA'!$F$18,4)),5,31),"Y")),"")</f>
        <v/>
      </c>
      <c r="L106" s="174" t="str">
        <f>IFERROR(IF(OR(H106="",H106=0),"",DATEDIF(IF(ISNUMBER(H106),H106,DATEVALUE(H106)),DATE(VALUE(RIGHT('INPUT DATA'!$F$18,4)),5,31),"YM")),"")</f>
        <v/>
      </c>
      <c r="M106" s="153" t="s">
        <v>179</v>
      </c>
      <c r="N106" s="168"/>
      <c r="O106" s="130"/>
      <c r="P106" s="130"/>
      <c r="Q106" s="130"/>
      <c r="R106" s="130"/>
      <c r="S106" s="130"/>
      <c r="T106" s="130"/>
      <c r="U106" s="130"/>
      <c r="V106" s="130"/>
      <c r="W106" s="130"/>
      <c r="X106" s="130"/>
      <c r="Y106" s="169"/>
      <c r="Z106" s="168"/>
      <c r="AA106" s="130"/>
      <c r="AB106" s="130"/>
      <c r="AC106" s="130"/>
      <c r="AD106" s="130"/>
      <c r="AE106" s="130"/>
      <c r="AF106" s="130"/>
      <c r="AG106" s="130"/>
      <c r="AH106" s="130"/>
      <c r="AI106" s="130"/>
      <c r="AJ106" s="130"/>
      <c r="AK106" s="130"/>
      <c r="AL106" s="130"/>
      <c r="AM106" s="130"/>
      <c r="AN106" s="130"/>
      <c r="AO106" s="130"/>
      <c r="AP106" s="130"/>
      <c r="AQ106" s="130"/>
      <c r="AR106" s="130"/>
      <c r="AS106" s="169"/>
      <c r="AT106" s="168"/>
      <c r="AU106" s="130"/>
      <c r="AV106" s="130"/>
      <c r="AW106" s="130"/>
      <c r="AX106" s="130"/>
      <c r="AY106" s="130"/>
      <c r="AZ106" s="130"/>
      <c r="BA106" s="130"/>
      <c r="BB106" s="130"/>
      <c r="BC106" s="130"/>
      <c r="BD106" s="130"/>
      <c r="BE106" s="130"/>
      <c r="BF106" s="130"/>
      <c r="BG106" s="130"/>
      <c r="BH106" s="130"/>
      <c r="BI106" s="130"/>
      <c r="BJ106" s="130"/>
      <c r="BK106" s="130"/>
      <c r="BL106" s="130"/>
      <c r="BM106" s="130"/>
      <c r="BN106" s="130"/>
      <c r="BO106" s="130"/>
      <c r="BP106" s="130"/>
      <c r="BQ106" s="130"/>
      <c r="BR106" s="130"/>
      <c r="BS106" s="130"/>
      <c r="BT106" s="130"/>
      <c r="BU106" s="169"/>
    </row>
    <row r="107" spans="1:73" ht="15.75" customHeight="1" x14ac:dyDescent="0.25">
      <c r="A107" s="18"/>
      <c r="B107" s="145">
        <v>43</v>
      </c>
      <c r="C107" s="346" t="str">
        <f>IF('INPUT DATA'!Q52="","",'INPUT DATA'!Q52)</f>
        <v/>
      </c>
      <c r="D107" s="347"/>
      <c r="E107" s="348"/>
      <c r="F107" s="344" t="str">
        <f>IF('INPUT DATA'!R52="","",'INPUT DATA'!R52)</f>
        <v/>
      </c>
      <c r="G107" s="345"/>
      <c r="H107" s="105" t="str">
        <f>IF('INPUT DATA'!S52="","",'INPUT DATA'!S52)</f>
        <v/>
      </c>
      <c r="I107" s="107" t="str">
        <f>IFERROR(IF(OR(H107="",H107=0),"",DATEDIF(IF(ISNUMBER(H107),H107,DATEVALUE(H107)),DATE(VALUE(LEFT('INPUT DATA'!$F$18,4)),6,1),"Y")),"")</f>
        <v/>
      </c>
      <c r="J107" s="107" t="str">
        <f>IFERROR(IF(OR(H107="",H107=0),"",DATEDIF(IF(ISNUMBER(H107),H107,DATEVALUE(H107)),DATE(VALUE(LEFT('INPUT DATA'!$F$18,4)),6,1),"YM")),"")</f>
        <v/>
      </c>
      <c r="K107" s="107" t="str">
        <f>IFERROR(IF(OR(H107="",H107=0),"",DATEDIF(IF(ISNUMBER(H107),H107,DATEVALUE(H107)),DATE(VALUE(RIGHT('INPUT DATA'!$F$18,4)),5,31),"Y")),"")</f>
        <v/>
      </c>
      <c r="L107" s="174" t="str">
        <f>IFERROR(IF(OR(H107="",H107=0),"",DATEDIF(IF(ISNUMBER(H107),H107,DATEVALUE(H107)),DATE(VALUE(RIGHT('INPUT DATA'!$F$18,4)),5,31),"YM")),"")</f>
        <v/>
      </c>
      <c r="M107" s="153" t="s">
        <v>179</v>
      </c>
      <c r="N107" s="168"/>
      <c r="O107" s="130"/>
      <c r="P107" s="130"/>
      <c r="Q107" s="130"/>
      <c r="R107" s="130"/>
      <c r="S107" s="130"/>
      <c r="T107" s="130"/>
      <c r="U107" s="130"/>
      <c r="V107" s="130"/>
      <c r="W107" s="130"/>
      <c r="X107" s="130"/>
      <c r="Y107" s="169"/>
      <c r="Z107" s="168"/>
      <c r="AA107" s="130"/>
      <c r="AB107" s="130"/>
      <c r="AC107" s="130"/>
      <c r="AD107" s="130"/>
      <c r="AE107" s="130"/>
      <c r="AF107" s="130"/>
      <c r="AG107" s="130"/>
      <c r="AH107" s="130"/>
      <c r="AI107" s="130"/>
      <c r="AJ107" s="130"/>
      <c r="AK107" s="130"/>
      <c r="AL107" s="130"/>
      <c r="AM107" s="130"/>
      <c r="AN107" s="130"/>
      <c r="AO107" s="130"/>
      <c r="AP107" s="130"/>
      <c r="AQ107" s="130"/>
      <c r="AR107" s="130"/>
      <c r="AS107" s="169"/>
      <c r="AT107" s="168"/>
      <c r="AU107" s="130"/>
      <c r="AV107" s="130"/>
      <c r="AW107" s="130"/>
      <c r="AX107" s="130"/>
      <c r="AY107" s="130"/>
      <c r="AZ107" s="130"/>
      <c r="BA107" s="130"/>
      <c r="BB107" s="130"/>
      <c r="BC107" s="130"/>
      <c r="BD107" s="130"/>
      <c r="BE107" s="130"/>
      <c r="BF107" s="130"/>
      <c r="BG107" s="130"/>
      <c r="BH107" s="130"/>
      <c r="BI107" s="130"/>
      <c r="BJ107" s="130"/>
      <c r="BK107" s="130"/>
      <c r="BL107" s="130"/>
      <c r="BM107" s="130"/>
      <c r="BN107" s="130"/>
      <c r="BO107" s="130"/>
      <c r="BP107" s="130"/>
      <c r="BQ107" s="130"/>
      <c r="BR107" s="130"/>
      <c r="BS107" s="130"/>
      <c r="BT107" s="130"/>
      <c r="BU107" s="169"/>
    </row>
    <row r="108" spans="1:73" ht="15.75" customHeight="1" x14ac:dyDescent="0.25">
      <c r="A108" s="18"/>
      <c r="B108" s="145">
        <v>44</v>
      </c>
      <c r="C108" s="346" t="str">
        <f>IF('INPUT DATA'!Q53="","",'INPUT DATA'!Q53)</f>
        <v/>
      </c>
      <c r="D108" s="347"/>
      <c r="E108" s="348"/>
      <c r="F108" s="344" t="str">
        <f>IF('INPUT DATA'!R53="","",'INPUT DATA'!R53)</f>
        <v/>
      </c>
      <c r="G108" s="345"/>
      <c r="H108" s="105" t="str">
        <f>IF('INPUT DATA'!S53="","",'INPUT DATA'!S53)</f>
        <v/>
      </c>
      <c r="I108" s="107" t="str">
        <f>IFERROR(IF(OR(H108="",H108=0),"",DATEDIF(IF(ISNUMBER(H108),H108,DATEVALUE(H108)),DATE(VALUE(LEFT('INPUT DATA'!$F$18,4)),6,1),"Y")),"")</f>
        <v/>
      </c>
      <c r="J108" s="107" t="str">
        <f>IFERROR(IF(OR(H108="",H108=0),"",DATEDIF(IF(ISNUMBER(H108),H108,DATEVALUE(H108)),DATE(VALUE(LEFT('INPUT DATA'!$F$18,4)),6,1),"YM")),"")</f>
        <v/>
      </c>
      <c r="K108" s="107" t="str">
        <f>IFERROR(IF(OR(H108="",H108=0),"",DATEDIF(IF(ISNUMBER(H108),H108,DATEVALUE(H108)),DATE(VALUE(RIGHT('INPUT DATA'!$F$18,4)),5,31),"Y")),"")</f>
        <v/>
      </c>
      <c r="L108" s="174" t="str">
        <f>IFERROR(IF(OR(H108="",H108=0),"",DATEDIF(IF(ISNUMBER(H108),H108,DATEVALUE(H108)),DATE(VALUE(RIGHT('INPUT DATA'!$F$18,4)),5,31),"YM")),"")</f>
        <v/>
      </c>
      <c r="M108" s="153" t="s">
        <v>179</v>
      </c>
      <c r="N108" s="168"/>
      <c r="O108" s="130"/>
      <c r="P108" s="130"/>
      <c r="Q108" s="130"/>
      <c r="R108" s="130"/>
      <c r="S108" s="130"/>
      <c r="T108" s="130"/>
      <c r="U108" s="130"/>
      <c r="V108" s="130"/>
      <c r="W108" s="130"/>
      <c r="X108" s="130"/>
      <c r="Y108" s="169"/>
      <c r="Z108" s="168"/>
      <c r="AA108" s="130"/>
      <c r="AB108" s="130"/>
      <c r="AC108" s="130"/>
      <c r="AD108" s="130"/>
      <c r="AE108" s="130"/>
      <c r="AF108" s="130"/>
      <c r="AG108" s="130"/>
      <c r="AH108" s="130"/>
      <c r="AI108" s="130"/>
      <c r="AJ108" s="130"/>
      <c r="AK108" s="130"/>
      <c r="AL108" s="130"/>
      <c r="AM108" s="130"/>
      <c r="AN108" s="130"/>
      <c r="AO108" s="130"/>
      <c r="AP108" s="130"/>
      <c r="AQ108" s="130"/>
      <c r="AR108" s="130"/>
      <c r="AS108" s="169"/>
      <c r="AT108" s="168"/>
      <c r="AU108" s="130"/>
      <c r="AV108" s="130"/>
      <c r="AW108" s="130"/>
      <c r="AX108" s="130"/>
      <c r="AY108" s="130"/>
      <c r="AZ108" s="130"/>
      <c r="BA108" s="130"/>
      <c r="BB108" s="130"/>
      <c r="BC108" s="130"/>
      <c r="BD108" s="130"/>
      <c r="BE108" s="130"/>
      <c r="BF108" s="130"/>
      <c r="BG108" s="130"/>
      <c r="BH108" s="130"/>
      <c r="BI108" s="130"/>
      <c r="BJ108" s="130"/>
      <c r="BK108" s="130"/>
      <c r="BL108" s="130"/>
      <c r="BM108" s="130"/>
      <c r="BN108" s="130"/>
      <c r="BO108" s="130"/>
      <c r="BP108" s="130"/>
      <c r="BQ108" s="130"/>
      <c r="BR108" s="130"/>
      <c r="BS108" s="130"/>
      <c r="BT108" s="130"/>
      <c r="BU108" s="169"/>
    </row>
    <row r="109" spans="1:73" ht="15.75" customHeight="1" x14ac:dyDescent="0.25">
      <c r="A109" s="18"/>
      <c r="B109" s="145">
        <v>45</v>
      </c>
      <c r="C109" s="346" t="str">
        <f>IF('INPUT DATA'!Q54="","",'INPUT DATA'!Q54)</f>
        <v/>
      </c>
      <c r="D109" s="347"/>
      <c r="E109" s="348"/>
      <c r="F109" s="344" t="str">
        <f>IF('INPUT DATA'!R54="","",'INPUT DATA'!R54)</f>
        <v/>
      </c>
      <c r="G109" s="345"/>
      <c r="H109" s="105" t="str">
        <f>IF('INPUT DATA'!S54="","",'INPUT DATA'!S54)</f>
        <v/>
      </c>
      <c r="I109" s="107" t="str">
        <f>IFERROR(IF(OR(H109="",H109=0),"",DATEDIF(IF(ISNUMBER(H109),H109,DATEVALUE(H109)),DATE(VALUE(LEFT('INPUT DATA'!$F$18,4)),6,1),"Y")),"")</f>
        <v/>
      </c>
      <c r="J109" s="107" t="str">
        <f>IFERROR(IF(OR(H109="",H109=0),"",DATEDIF(IF(ISNUMBER(H109),H109,DATEVALUE(H109)),DATE(VALUE(LEFT('INPUT DATA'!$F$18,4)),6,1),"YM")),"")</f>
        <v/>
      </c>
      <c r="K109" s="107" t="str">
        <f>IFERROR(IF(OR(H109="",H109=0),"",DATEDIF(IF(ISNUMBER(H109),H109,DATEVALUE(H109)),DATE(VALUE(RIGHT('INPUT DATA'!$F$18,4)),5,31),"Y")),"")</f>
        <v/>
      </c>
      <c r="L109" s="174" t="str">
        <f>IFERROR(IF(OR(H109="",H109=0),"",DATEDIF(IF(ISNUMBER(H109),H109,DATEVALUE(H109)),DATE(VALUE(RIGHT('INPUT DATA'!$F$18,4)),5,31),"YM")),"")</f>
        <v/>
      </c>
      <c r="M109" s="153" t="s">
        <v>179</v>
      </c>
      <c r="N109" s="168"/>
      <c r="O109" s="130"/>
      <c r="P109" s="130"/>
      <c r="Q109" s="130"/>
      <c r="R109" s="130"/>
      <c r="S109" s="130"/>
      <c r="T109" s="130"/>
      <c r="U109" s="130"/>
      <c r="V109" s="130"/>
      <c r="W109" s="130"/>
      <c r="X109" s="130"/>
      <c r="Y109" s="169"/>
      <c r="Z109" s="168"/>
      <c r="AA109" s="130"/>
      <c r="AB109" s="130"/>
      <c r="AC109" s="130"/>
      <c r="AD109" s="130"/>
      <c r="AE109" s="130"/>
      <c r="AF109" s="130"/>
      <c r="AG109" s="130"/>
      <c r="AH109" s="130"/>
      <c r="AI109" s="130"/>
      <c r="AJ109" s="130"/>
      <c r="AK109" s="130"/>
      <c r="AL109" s="130"/>
      <c r="AM109" s="130"/>
      <c r="AN109" s="130"/>
      <c r="AO109" s="130"/>
      <c r="AP109" s="130"/>
      <c r="AQ109" s="130"/>
      <c r="AR109" s="130"/>
      <c r="AS109" s="169"/>
      <c r="AT109" s="168"/>
      <c r="AU109" s="130"/>
      <c r="AV109" s="130"/>
      <c r="AW109" s="130"/>
      <c r="AX109" s="130"/>
      <c r="AY109" s="130"/>
      <c r="AZ109" s="130"/>
      <c r="BA109" s="130"/>
      <c r="BB109" s="130"/>
      <c r="BC109" s="130"/>
      <c r="BD109" s="130"/>
      <c r="BE109" s="130"/>
      <c r="BF109" s="130"/>
      <c r="BG109" s="130"/>
      <c r="BH109" s="130"/>
      <c r="BI109" s="130"/>
      <c r="BJ109" s="130"/>
      <c r="BK109" s="130"/>
      <c r="BL109" s="130"/>
      <c r="BM109" s="130"/>
      <c r="BN109" s="130"/>
      <c r="BO109" s="130"/>
      <c r="BP109" s="130"/>
      <c r="BQ109" s="130"/>
      <c r="BR109" s="130"/>
      <c r="BS109" s="130"/>
      <c r="BT109" s="130"/>
      <c r="BU109" s="169"/>
    </row>
    <row r="110" spans="1:73" ht="15.75" customHeight="1" x14ac:dyDescent="0.25">
      <c r="A110" s="18"/>
      <c r="B110" s="145">
        <v>46</v>
      </c>
      <c r="C110" s="346" t="str">
        <f>IF('INPUT DATA'!Q55="","",'INPUT DATA'!Q55)</f>
        <v/>
      </c>
      <c r="D110" s="347"/>
      <c r="E110" s="348"/>
      <c r="F110" s="344" t="str">
        <f>IF('INPUT DATA'!R55="","",'INPUT DATA'!R55)</f>
        <v/>
      </c>
      <c r="G110" s="345"/>
      <c r="H110" s="105" t="str">
        <f>IF('INPUT DATA'!S55="","",'INPUT DATA'!S55)</f>
        <v/>
      </c>
      <c r="I110" s="107" t="str">
        <f>IFERROR(IF(OR(H110="",H110=0),"",DATEDIF(IF(ISNUMBER(H110),H110,DATEVALUE(H110)),DATE(VALUE(LEFT('INPUT DATA'!$F$18,4)),6,1),"Y")),"")</f>
        <v/>
      </c>
      <c r="J110" s="107" t="str">
        <f>IFERROR(IF(OR(H110="",H110=0),"",DATEDIF(IF(ISNUMBER(H110),H110,DATEVALUE(H110)),DATE(VALUE(LEFT('INPUT DATA'!$F$18,4)),6,1),"YM")),"")</f>
        <v/>
      </c>
      <c r="K110" s="107" t="str">
        <f>IFERROR(IF(OR(H110="",H110=0),"",DATEDIF(IF(ISNUMBER(H110),H110,DATEVALUE(H110)),DATE(VALUE(RIGHT('INPUT DATA'!$F$18,4)),5,31),"Y")),"")</f>
        <v/>
      </c>
      <c r="L110" s="174" t="str">
        <f>IFERROR(IF(OR(H110="",H110=0),"",DATEDIF(IF(ISNUMBER(H110),H110,DATEVALUE(H110)),DATE(VALUE(RIGHT('INPUT DATA'!$F$18,4)),5,31),"YM")),"")</f>
        <v/>
      </c>
      <c r="M110" s="153" t="s">
        <v>179</v>
      </c>
      <c r="N110" s="168"/>
      <c r="O110" s="130"/>
      <c r="P110" s="130"/>
      <c r="Q110" s="130"/>
      <c r="R110" s="130"/>
      <c r="S110" s="130"/>
      <c r="T110" s="130"/>
      <c r="U110" s="130"/>
      <c r="V110" s="130"/>
      <c r="W110" s="130"/>
      <c r="X110" s="130"/>
      <c r="Y110" s="169"/>
      <c r="Z110" s="168"/>
      <c r="AA110" s="130"/>
      <c r="AB110" s="130"/>
      <c r="AC110" s="130"/>
      <c r="AD110" s="130"/>
      <c r="AE110" s="130"/>
      <c r="AF110" s="130"/>
      <c r="AG110" s="130"/>
      <c r="AH110" s="130"/>
      <c r="AI110" s="130"/>
      <c r="AJ110" s="130"/>
      <c r="AK110" s="130"/>
      <c r="AL110" s="130"/>
      <c r="AM110" s="130"/>
      <c r="AN110" s="130"/>
      <c r="AO110" s="130"/>
      <c r="AP110" s="130"/>
      <c r="AQ110" s="130"/>
      <c r="AR110" s="130"/>
      <c r="AS110" s="169"/>
      <c r="AT110" s="168"/>
      <c r="AU110" s="130"/>
      <c r="AV110" s="130"/>
      <c r="AW110" s="130"/>
      <c r="AX110" s="130"/>
      <c r="AY110" s="130"/>
      <c r="AZ110" s="130"/>
      <c r="BA110" s="130"/>
      <c r="BB110" s="130"/>
      <c r="BC110" s="130"/>
      <c r="BD110" s="130"/>
      <c r="BE110" s="130"/>
      <c r="BF110" s="130"/>
      <c r="BG110" s="130"/>
      <c r="BH110" s="130"/>
      <c r="BI110" s="130"/>
      <c r="BJ110" s="130"/>
      <c r="BK110" s="130"/>
      <c r="BL110" s="130"/>
      <c r="BM110" s="130"/>
      <c r="BN110" s="130"/>
      <c r="BO110" s="130"/>
      <c r="BP110" s="130"/>
      <c r="BQ110" s="130"/>
      <c r="BR110" s="130"/>
      <c r="BS110" s="130"/>
      <c r="BT110" s="130"/>
      <c r="BU110" s="169"/>
    </row>
    <row r="111" spans="1:73" ht="15.75" customHeight="1" x14ac:dyDescent="0.25">
      <c r="A111" s="18"/>
      <c r="B111" s="145">
        <v>47</v>
      </c>
      <c r="C111" s="346" t="str">
        <f>IF('INPUT DATA'!Q56="","",'INPUT DATA'!Q56)</f>
        <v/>
      </c>
      <c r="D111" s="347"/>
      <c r="E111" s="348"/>
      <c r="F111" s="344" t="str">
        <f>IF('INPUT DATA'!R56="","",'INPUT DATA'!R56)</f>
        <v/>
      </c>
      <c r="G111" s="345"/>
      <c r="H111" s="105" t="str">
        <f>IF('INPUT DATA'!S56="","",'INPUT DATA'!S56)</f>
        <v/>
      </c>
      <c r="I111" s="107" t="str">
        <f>IFERROR(IF(OR(H111="",H111=0),"",DATEDIF(IF(ISNUMBER(H111),H111,DATEVALUE(H111)),DATE(VALUE(LEFT('INPUT DATA'!$F$18,4)),6,1),"Y")),"")</f>
        <v/>
      </c>
      <c r="J111" s="107" t="str">
        <f>IFERROR(IF(OR(H111="",H111=0),"",DATEDIF(IF(ISNUMBER(H111),H111,DATEVALUE(H111)),DATE(VALUE(LEFT('INPUT DATA'!$F$18,4)),6,1),"YM")),"")</f>
        <v/>
      </c>
      <c r="K111" s="107" t="str">
        <f>IFERROR(IF(OR(H111="",H111=0),"",DATEDIF(IF(ISNUMBER(H111),H111,DATEVALUE(H111)),DATE(VALUE(RIGHT('INPUT DATA'!$F$18,4)),5,31),"Y")),"")</f>
        <v/>
      </c>
      <c r="L111" s="174" t="str">
        <f>IFERROR(IF(OR(H111="",H111=0),"",DATEDIF(IF(ISNUMBER(H111),H111,DATEVALUE(H111)),DATE(VALUE(RIGHT('INPUT DATA'!$F$18,4)),5,31),"YM")),"")</f>
        <v/>
      </c>
      <c r="M111" s="153" t="s">
        <v>179</v>
      </c>
      <c r="N111" s="168"/>
      <c r="O111" s="130"/>
      <c r="P111" s="130"/>
      <c r="Q111" s="130"/>
      <c r="R111" s="130"/>
      <c r="S111" s="130"/>
      <c r="T111" s="130"/>
      <c r="U111" s="130"/>
      <c r="V111" s="130"/>
      <c r="W111" s="130"/>
      <c r="X111" s="130"/>
      <c r="Y111" s="169"/>
      <c r="Z111" s="168"/>
      <c r="AA111" s="130"/>
      <c r="AB111" s="130"/>
      <c r="AC111" s="130"/>
      <c r="AD111" s="130"/>
      <c r="AE111" s="130"/>
      <c r="AF111" s="130"/>
      <c r="AG111" s="130"/>
      <c r="AH111" s="130"/>
      <c r="AI111" s="130"/>
      <c r="AJ111" s="130"/>
      <c r="AK111" s="130"/>
      <c r="AL111" s="130"/>
      <c r="AM111" s="130"/>
      <c r="AN111" s="130"/>
      <c r="AO111" s="130"/>
      <c r="AP111" s="130"/>
      <c r="AQ111" s="130"/>
      <c r="AR111" s="130"/>
      <c r="AS111" s="169"/>
      <c r="AT111" s="168"/>
      <c r="AU111" s="130"/>
      <c r="AV111" s="130"/>
      <c r="AW111" s="130"/>
      <c r="AX111" s="130"/>
      <c r="AY111" s="130"/>
      <c r="AZ111" s="130"/>
      <c r="BA111" s="130"/>
      <c r="BB111" s="130"/>
      <c r="BC111" s="130"/>
      <c r="BD111" s="130"/>
      <c r="BE111" s="130"/>
      <c r="BF111" s="130"/>
      <c r="BG111" s="130"/>
      <c r="BH111" s="130"/>
      <c r="BI111" s="130"/>
      <c r="BJ111" s="130"/>
      <c r="BK111" s="130"/>
      <c r="BL111" s="130"/>
      <c r="BM111" s="130"/>
      <c r="BN111" s="130"/>
      <c r="BO111" s="130"/>
      <c r="BP111" s="130"/>
      <c r="BQ111" s="130"/>
      <c r="BR111" s="130"/>
      <c r="BS111" s="130"/>
      <c r="BT111" s="130"/>
      <c r="BU111" s="169"/>
    </row>
    <row r="112" spans="1:73" ht="15.75" customHeight="1" x14ac:dyDescent="0.25">
      <c r="A112" s="18"/>
      <c r="B112" s="145">
        <v>48</v>
      </c>
      <c r="C112" s="346" t="str">
        <f>IF('INPUT DATA'!Q57="","",'INPUT DATA'!Q57)</f>
        <v/>
      </c>
      <c r="D112" s="347"/>
      <c r="E112" s="348"/>
      <c r="F112" s="344" t="str">
        <f>IF('INPUT DATA'!R57="","",'INPUT DATA'!R57)</f>
        <v/>
      </c>
      <c r="G112" s="345"/>
      <c r="H112" s="105" t="str">
        <f>IF('INPUT DATA'!S57="","",'INPUT DATA'!S57)</f>
        <v/>
      </c>
      <c r="I112" s="107" t="str">
        <f>IFERROR(IF(OR(H112="",H112=0),"",DATEDIF(IF(ISNUMBER(H112),H112,DATEVALUE(H112)),DATE(VALUE(LEFT('INPUT DATA'!$F$18,4)),6,1),"Y")),"")</f>
        <v/>
      </c>
      <c r="J112" s="107" t="str">
        <f>IFERROR(IF(OR(H112="",H112=0),"",DATEDIF(IF(ISNUMBER(H112),H112,DATEVALUE(H112)),DATE(VALUE(LEFT('INPUT DATA'!$F$18,4)),6,1),"YM")),"")</f>
        <v/>
      </c>
      <c r="K112" s="107" t="str">
        <f>IFERROR(IF(OR(H112="",H112=0),"",DATEDIF(IF(ISNUMBER(H112),H112,DATEVALUE(H112)),DATE(VALUE(RIGHT('INPUT DATA'!$F$18,4)),5,31),"Y")),"")</f>
        <v/>
      </c>
      <c r="L112" s="174" t="str">
        <f>IFERROR(IF(OR(H112="",H112=0),"",DATEDIF(IF(ISNUMBER(H112),H112,DATEVALUE(H112)),DATE(VALUE(RIGHT('INPUT DATA'!$F$18,4)),5,31),"YM")),"")</f>
        <v/>
      </c>
      <c r="M112" s="153" t="s">
        <v>179</v>
      </c>
      <c r="N112" s="168"/>
      <c r="O112" s="130"/>
      <c r="P112" s="130"/>
      <c r="Q112" s="130"/>
      <c r="R112" s="130"/>
      <c r="S112" s="130"/>
      <c r="T112" s="130"/>
      <c r="U112" s="130"/>
      <c r="V112" s="130"/>
      <c r="W112" s="130"/>
      <c r="X112" s="130"/>
      <c r="Y112" s="169"/>
      <c r="Z112" s="168"/>
      <c r="AA112" s="130"/>
      <c r="AB112" s="130"/>
      <c r="AC112" s="130"/>
      <c r="AD112" s="130"/>
      <c r="AE112" s="130"/>
      <c r="AF112" s="130"/>
      <c r="AG112" s="130"/>
      <c r="AH112" s="130"/>
      <c r="AI112" s="130"/>
      <c r="AJ112" s="130"/>
      <c r="AK112" s="130"/>
      <c r="AL112" s="130"/>
      <c r="AM112" s="130"/>
      <c r="AN112" s="130"/>
      <c r="AO112" s="130"/>
      <c r="AP112" s="130"/>
      <c r="AQ112" s="130"/>
      <c r="AR112" s="130"/>
      <c r="AS112" s="169"/>
      <c r="AT112" s="168"/>
      <c r="AU112" s="130"/>
      <c r="AV112" s="130"/>
      <c r="AW112" s="130"/>
      <c r="AX112" s="130"/>
      <c r="AY112" s="130"/>
      <c r="AZ112" s="130"/>
      <c r="BA112" s="130"/>
      <c r="BB112" s="130"/>
      <c r="BC112" s="130"/>
      <c r="BD112" s="130"/>
      <c r="BE112" s="130"/>
      <c r="BF112" s="130"/>
      <c r="BG112" s="130"/>
      <c r="BH112" s="130"/>
      <c r="BI112" s="130"/>
      <c r="BJ112" s="130"/>
      <c r="BK112" s="130"/>
      <c r="BL112" s="130"/>
      <c r="BM112" s="130"/>
      <c r="BN112" s="130"/>
      <c r="BO112" s="130"/>
      <c r="BP112" s="130"/>
      <c r="BQ112" s="130"/>
      <c r="BR112" s="130"/>
      <c r="BS112" s="130"/>
      <c r="BT112" s="130"/>
      <c r="BU112" s="169"/>
    </row>
    <row r="113" spans="1:73" ht="15.75" customHeight="1" x14ac:dyDescent="0.25">
      <c r="A113" s="18"/>
      <c r="B113" s="145">
        <v>49</v>
      </c>
      <c r="C113" s="346" t="str">
        <f>IF('INPUT DATA'!Q58="","",'INPUT DATA'!Q58)</f>
        <v/>
      </c>
      <c r="D113" s="347"/>
      <c r="E113" s="348"/>
      <c r="F113" s="344" t="str">
        <f>IF('INPUT DATA'!R58="","",'INPUT DATA'!R58)</f>
        <v/>
      </c>
      <c r="G113" s="345"/>
      <c r="H113" s="105" t="str">
        <f>IF('INPUT DATA'!S58="","",'INPUT DATA'!S58)</f>
        <v/>
      </c>
      <c r="I113" s="107" t="str">
        <f>IFERROR(IF(OR(H113="",H113=0),"",DATEDIF(IF(ISNUMBER(H113),H113,DATEVALUE(H113)),DATE(VALUE(LEFT('INPUT DATA'!$F$18,4)),6,1),"Y")),"")</f>
        <v/>
      </c>
      <c r="J113" s="107" t="str">
        <f>IFERROR(IF(OR(H113="",H113=0),"",DATEDIF(IF(ISNUMBER(H113),H113,DATEVALUE(H113)),DATE(VALUE(LEFT('INPUT DATA'!$F$18,4)),6,1),"YM")),"")</f>
        <v/>
      </c>
      <c r="K113" s="107" t="str">
        <f>IFERROR(IF(OR(H113="",H113=0),"",DATEDIF(IF(ISNUMBER(H113),H113,DATEVALUE(H113)),DATE(VALUE(RIGHT('INPUT DATA'!$F$18,4)),5,31),"Y")),"")</f>
        <v/>
      </c>
      <c r="L113" s="174" t="str">
        <f>IFERROR(IF(OR(H113="",H113=0),"",DATEDIF(IF(ISNUMBER(H113),H113,DATEVALUE(H113)),DATE(VALUE(RIGHT('INPUT DATA'!$F$18,4)),5,31),"YM")),"")</f>
        <v/>
      </c>
      <c r="M113" s="153" t="s">
        <v>179</v>
      </c>
      <c r="N113" s="168"/>
      <c r="O113" s="130"/>
      <c r="P113" s="130"/>
      <c r="Q113" s="130"/>
      <c r="R113" s="130"/>
      <c r="S113" s="130"/>
      <c r="T113" s="130"/>
      <c r="U113" s="130"/>
      <c r="V113" s="130"/>
      <c r="W113" s="130"/>
      <c r="X113" s="130"/>
      <c r="Y113" s="169"/>
      <c r="Z113" s="168"/>
      <c r="AA113" s="130"/>
      <c r="AB113" s="130"/>
      <c r="AC113" s="130"/>
      <c r="AD113" s="130"/>
      <c r="AE113" s="130"/>
      <c r="AF113" s="130"/>
      <c r="AG113" s="130"/>
      <c r="AH113" s="130"/>
      <c r="AI113" s="130"/>
      <c r="AJ113" s="130"/>
      <c r="AK113" s="130"/>
      <c r="AL113" s="130"/>
      <c r="AM113" s="130"/>
      <c r="AN113" s="130"/>
      <c r="AO113" s="130"/>
      <c r="AP113" s="130"/>
      <c r="AQ113" s="130"/>
      <c r="AR113" s="130"/>
      <c r="AS113" s="169"/>
      <c r="AT113" s="168"/>
      <c r="AU113" s="130"/>
      <c r="AV113" s="130"/>
      <c r="AW113" s="130"/>
      <c r="AX113" s="130"/>
      <c r="AY113" s="130"/>
      <c r="AZ113" s="130"/>
      <c r="BA113" s="130"/>
      <c r="BB113" s="130"/>
      <c r="BC113" s="130"/>
      <c r="BD113" s="130"/>
      <c r="BE113" s="130"/>
      <c r="BF113" s="130"/>
      <c r="BG113" s="130"/>
      <c r="BH113" s="130"/>
      <c r="BI113" s="130"/>
      <c r="BJ113" s="130"/>
      <c r="BK113" s="130"/>
      <c r="BL113" s="130"/>
      <c r="BM113" s="130"/>
      <c r="BN113" s="130"/>
      <c r="BO113" s="130"/>
      <c r="BP113" s="130"/>
      <c r="BQ113" s="130"/>
      <c r="BR113" s="130"/>
      <c r="BS113" s="130"/>
      <c r="BT113" s="130"/>
      <c r="BU113" s="169"/>
    </row>
    <row r="114" spans="1:73" ht="15.75" customHeight="1" thickBot="1" x14ac:dyDescent="0.3">
      <c r="A114" s="18"/>
      <c r="B114" s="148">
        <v>50</v>
      </c>
      <c r="C114" s="400" t="str">
        <f>IF('INPUT DATA'!Q59="","",'INPUT DATA'!Q59)</f>
        <v/>
      </c>
      <c r="D114" s="401"/>
      <c r="E114" s="402"/>
      <c r="F114" s="403" t="str">
        <f>IF('INPUT DATA'!R59="","",'INPUT DATA'!R59)</f>
        <v/>
      </c>
      <c r="G114" s="404"/>
      <c r="H114" s="119" t="str">
        <f>IF('INPUT DATA'!S59="","",'INPUT DATA'!S59)</f>
        <v/>
      </c>
      <c r="I114" s="120" t="str">
        <f>IFERROR(IF(OR(H114="",H114=0),"",DATEDIF(IF(ISNUMBER(H114),H114,DATEVALUE(H114)),DATE(VALUE(LEFT('INPUT DATA'!$F$18,4)),6,1),"Y")),"")</f>
        <v/>
      </c>
      <c r="J114" s="121" t="str">
        <f>IFERROR(IF(OR(H114="",H114=0),"",DATEDIF(IF(ISNUMBER(H114),H114,DATEVALUE(H114)),DATE(VALUE(LEFT('INPUT DATA'!$F$18,4)),6,1),"YM")),"")</f>
        <v/>
      </c>
      <c r="K114" s="121" t="str">
        <f>IFERROR(IF(OR(H114="",H114=0),"",DATEDIF(IF(ISNUMBER(H114),H114,DATEVALUE(H114)),DATE(VALUE(RIGHT('INPUT DATA'!$F$18,4)),5,31),"Y")),"")</f>
        <v/>
      </c>
      <c r="L114" s="176" t="str">
        <f>IFERROR(IF(OR(H114="",H114=0),"",DATEDIF(IF(ISNUMBER(H114),H114,DATEVALUE(H114)),DATE(VALUE(RIGHT('INPUT DATA'!$F$18,4)),5,31),"YM")),"")</f>
        <v/>
      </c>
      <c r="M114" s="177" t="s">
        <v>179</v>
      </c>
      <c r="N114" s="170"/>
      <c r="O114" s="171"/>
      <c r="P114" s="171"/>
      <c r="Q114" s="171"/>
      <c r="R114" s="171"/>
      <c r="S114" s="171"/>
      <c r="T114" s="171"/>
      <c r="U114" s="171"/>
      <c r="V114" s="171"/>
      <c r="W114" s="171"/>
      <c r="X114" s="171"/>
      <c r="Y114" s="172"/>
      <c r="Z114" s="170"/>
      <c r="AA114" s="171"/>
      <c r="AB114" s="171"/>
      <c r="AC114" s="171"/>
      <c r="AD114" s="171"/>
      <c r="AE114" s="171"/>
      <c r="AF114" s="171"/>
      <c r="AG114" s="171"/>
      <c r="AH114" s="171"/>
      <c r="AI114" s="171"/>
      <c r="AJ114" s="171"/>
      <c r="AK114" s="171"/>
      <c r="AL114" s="171"/>
      <c r="AM114" s="171"/>
      <c r="AN114" s="171"/>
      <c r="AO114" s="171"/>
      <c r="AP114" s="171"/>
      <c r="AQ114" s="171"/>
      <c r="AR114" s="171"/>
      <c r="AS114" s="172"/>
      <c r="AT114" s="170"/>
      <c r="AU114" s="171"/>
      <c r="AV114" s="171"/>
      <c r="AW114" s="171"/>
      <c r="AX114" s="171"/>
      <c r="AY114" s="171"/>
      <c r="AZ114" s="171"/>
      <c r="BA114" s="171"/>
      <c r="BB114" s="171"/>
      <c r="BC114" s="171"/>
      <c r="BD114" s="171"/>
      <c r="BE114" s="171"/>
      <c r="BF114" s="171"/>
      <c r="BG114" s="171"/>
      <c r="BH114" s="171"/>
      <c r="BI114" s="171"/>
      <c r="BJ114" s="171"/>
      <c r="BK114" s="171"/>
      <c r="BL114" s="171"/>
      <c r="BM114" s="171"/>
      <c r="BN114" s="171"/>
      <c r="BO114" s="171"/>
      <c r="BP114" s="171"/>
      <c r="BQ114" s="171"/>
      <c r="BR114" s="171"/>
      <c r="BS114" s="171"/>
      <c r="BT114" s="171"/>
      <c r="BU114" s="172"/>
    </row>
    <row r="115" spans="1:73" ht="15.75" customHeight="1" x14ac:dyDescent="0.25">
      <c r="A115" s="19"/>
      <c r="B115" s="19"/>
      <c r="C115" s="80"/>
      <c r="D115" s="18"/>
      <c r="E115" s="18"/>
      <c r="F115" s="18"/>
      <c r="G115" s="18"/>
      <c r="H115" s="18"/>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row>
    <row r="116" spans="1:73" ht="15.75" customHeight="1" x14ac:dyDescent="0.25">
      <c r="A116" s="19"/>
      <c r="B116" s="19"/>
      <c r="C116" s="80"/>
      <c r="D116" s="18"/>
      <c r="E116" s="18"/>
      <c r="F116" s="18"/>
      <c r="G116" s="18"/>
      <c r="H116" s="18"/>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row>
    <row r="117" spans="1:73" ht="15.75" customHeight="1" x14ac:dyDescent="0.25">
      <c r="A117" s="19"/>
      <c r="B117" s="19"/>
      <c r="C117" s="80"/>
      <c r="D117" s="18"/>
      <c r="E117" s="18"/>
      <c r="F117" s="18"/>
      <c r="G117" s="18"/>
      <c r="H117" s="18"/>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row>
    <row r="118" spans="1:73" ht="15.75" customHeight="1" x14ac:dyDescent="0.25">
      <c r="A118" s="19"/>
      <c r="B118" s="19"/>
      <c r="C118" s="80"/>
      <c r="D118" s="18"/>
      <c r="E118" s="18"/>
      <c r="F118" s="18"/>
      <c r="G118" s="18"/>
      <c r="H118" s="18"/>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row>
    <row r="119" spans="1:73" ht="15.75" customHeight="1" x14ac:dyDescent="0.25">
      <c r="A119" s="19"/>
      <c r="B119" s="19"/>
      <c r="C119" s="80"/>
      <c r="D119" s="18"/>
      <c r="E119" s="18"/>
      <c r="F119" s="18"/>
      <c r="G119" s="18"/>
      <c r="H119" s="18"/>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row>
    <row r="120" spans="1:73" ht="15.75" customHeight="1" x14ac:dyDescent="0.25">
      <c r="A120" s="19"/>
      <c r="B120" s="19"/>
      <c r="C120" s="80"/>
      <c r="D120" s="18"/>
      <c r="E120" s="18"/>
      <c r="F120" s="18"/>
      <c r="G120" s="18"/>
      <c r="H120" s="18"/>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row>
    <row r="121" spans="1:73" ht="15.75" customHeight="1" x14ac:dyDescent="0.25">
      <c r="A121" s="19"/>
      <c r="B121" s="19"/>
      <c r="C121" s="80"/>
      <c r="D121" s="18"/>
      <c r="E121" s="18"/>
      <c r="F121" s="18"/>
      <c r="G121" s="18"/>
      <c r="H121" s="18"/>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row>
    <row r="122" spans="1:73" ht="15.75" customHeight="1" x14ac:dyDescent="0.25">
      <c r="A122" s="19"/>
      <c r="B122" s="19"/>
      <c r="C122" s="80"/>
      <c r="D122" s="18"/>
      <c r="E122" s="18"/>
      <c r="F122" s="18"/>
      <c r="G122" s="18"/>
      <c r="H122" s="18"/>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row>
    <row r="123" spans="1:73" ht="15.75" customHeight="1" x14ac:dyDescent="0.25">
      <c r="A123" s="19"/>
      <c r="B123" s="19"/>
      <c r="C123" s="80"/>
      <c r="D123" s="18"/>
      <c r="E123" s="18"/>
      <c r="F123" s="18"/>
      <c r="G123" s="18"/>
      <c r="H123" s="18"/>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row>
    <row r="124" spans="1:73" ht="15.75" customHeight="1" x14ac:dyDescent="0.25"/>
    <row r="125" spans="1:73" ht="15.75" customHeight="1" x14ac:dyDescent="0.25"/>
    <row r="126" spans="1:73" ht="15.75" customHeight="1" x14ac:dyDescent="0.25"/>
    <row r="127" spans="1:73" ht="15.75" customHeight="1" x14ac:dyDescent="0.25"/>
    <row r="128" spans="1:73"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sheetData>
  <mergeCells count="288">
    <mergeCell ref="BB13:BB14"/>
    <mergeCell ref="BC13:BC14"/>
    <mergeCell ref="BD13:BD14"/>
    <mergeCell ref="T12:T14"/>
    <mergeCell ref="U12:U14"/>
    <mergeCell ref="V12:V14"/>
    <mergeCell ref="W12:W14"/>
    <mergeCell ref="X12:X14"/>
    <mergeCell ref="Y12:Y14"/>
    <mergeCell ref="Z12:Z14"/>
    <mergeCell ref="AA12:AA14"/>
    <mergeCell ref="AB12:AB14"/>
    <mergeCell ref="BP13:BP14"/>
    <mergeCell ref="BQ13:BQ14"/>
    <mergeCell ref="BR13:BR14"/>
    <mergeCell ref="AC12:AC14"/>
    <mergeCell ref="AD12:AD14"/>
    <mergeCell ref="AE12:AE14"/>
    <mergeCell ref="AF12:AF14"/>
    <mergeCell ref="AG12:AG14"/>
    <mergeCell ref="AH12:AH14"/>
    <mergeCell ref="AI12:AI14"/>
    <mergeCell ref="AJ12:AJ14"/>
    <mergeCell ref="BL13:BL14"/>
    <mergeCell ref="AK12:AK14"/>
    <mergeCell ref="AL12:AL14"/>
    <mergeCell ref="AM12:AM14"/>
    <mergeCell ref="AN12:AN14"/>
    <mergeCell ref="AO12:AO14"/>
    <mergeCell ref="AP12:AP14"/>
    <mergeCell ref="AQ12:AQ14"/>
    <mergeCell ref="AR12:AR14"/>
    <mergeCell ref="AS12:AS14"/>
    <mergeCell ref="AY13:AY14"/>
    <mergeCell ref="AZ13:AZ14"/>
    <mergeCell ref="BA13:BA14"/>
    <mergeCell ref="BS13:BS14"/>
    <mergeCell ref="N10:Q10"/>
    <mergeCell ref="N11:R11"/>
    <mergeCell ref="S12:S14"/>
    <mergeCell ref="AT12:AW12"/>
    <mergeCell ref="AX12:AY12"/>
    <mergeCell ref="AZ12:BE12"/>
    <mergeCell ref="BF12:BK12"/>
    <mergeCell ref="BL12:BM12"/>
    <mergeCell ref="BN12:BP12"/>
    <mergeCell ref="BQ12:BU12"/>
    <mergeCell ref="BT13:BT14"/>
    <mergeCell ref="BU13:BU14"/>
    <mergeCell ref="AT13:AT14"/>
    <mergeCell ref="AU13:AU14"/>
    <mergeCell ref="AV13:AV14"/>
    <mergeCell ref="AW13:AW14"/>
    <mergeCell ref="AX13:AX14"/>
    <mergeCell ref="BE13:BE14"/>
    <mergeCell ref="BG13:BH13"/>
    <mergeCell ref="BJ13:BK13"/>
    <mergeCell ref="BM13:BM14"/>
    <mergeCell ref="BN13:BN14"/>
    <mergeCell ref="BO13:BO14"/>
    <mergeCell ref="I12:I14"/>
    <mergeCell ref="J12:J14"/>
    <mergeCell ref="K12:K14"/>
    <mergeCell ref="L12:L14"/>
    <mergeCell ref="N12:N14"/>
    <mergeCell ref="O12:O14"/>
    <mergeCell ref="P12:P14"/>
    <mergeCell ref="Q12:Q14"/>
    <mergeCell ref="R12:R14"/>
    <mergeCell ref="F43:G43"/>
    <mergeCell ref="C63:E63"/>
    <mergeCell ref="B65:BU65"/>
    <mergeCell ref="C43:E43"/>
    <mergeCell ref="S11:Y11"/>
    <mergeCell ref="Z11:AS11"/>
    <mergeCell ref="I9:J11"/>
    <mergeCell ref="K9:L11"/>
    <mergeCell ref="N9:Q9"/>
    <mergeCell ref="R9:AD9"/>
    <mergeCell ref="AT11:BU11"/>
    <mergeCell ref="B15:BU15"/>
    <mergeCell ref="AE9:AG10"/>
    <mergeCell ref="AH9:BU10"/>
    <mergeCell ref="M9:M14"/>
    <mergeCell ref="R10:AD10"/>
    <mergeCell ref="C22:E22"/>
    <mergeCell ref="F22:G22"/>
    <mergeCell ref="C37:E37"/>
    <mergeCell ref="F37:G37"/>
    <mergeCell ref="C38:E38"/>
    <mergeCell ref="F38:G38"/>
    <mergeCell ref="C39:E39"/>
    <mergeCell ref="F39:G39"/>
    <mergeCell ref="C32:E32"/>
    <mergeCell ref="F32:G32"/>
    <mergeCell ref="F33:G33"/>
    <mergeCell ref="C33:E33"/>
    <mergeCell ref="C34:E34"/>
    <mergeCell ref="C41:E41"/>
    <mergeCell ref="F41:G41"/>
    <mergeCell ref="C42:E42"/>
    <mergeCell ref="F42:G42"/>
    <mergeCell ref="F40:G40"/>
    <mergeCell ref="C40:E40"/>
    <mergeCell ref="F34:G34"/>
    <mergeCell ref="C35:E35"/>
    <mergeCell ref="F35:G35"/>
    <mergeCell ref="C36:E36"/>
    <mergeCell ref="F36:G36"/>
    <mergeCell ref="C27:E27"/>
    <mergeCell ref="F27:G27"/>
    <mergeCell ref="C28:E28"/>
    <mergeCell ref="F28:G28"/>
    <mergeCell ref="C29:E29"/>
    <mergeCell ref="F29:G29"/>
    <mergeCell ref="C30:E30"/>
    <mergeCell ref="F30:G30"/>
    <mergeCell ref="C31:E31"/>
    <mergeCell ref="F31:G31"/>
    <mergeCell ref="C100:E100"/>
    <mergeCell ref="F100:G100"/>
    <mergeCell ref="C101:E101"/>
    <mergeCell ref="F101:G101"/>
    <mergeCell ref="C76:E76"/>
    <mergeCell ref="F76:G76"/>
    <mergeCell ref="C77:E77"/>
    <mergeCell ref="F77:G77"/>
    <mergeCell ref="C78:E78"/>
    <mergeCell ref="F78:G78"/>
    <mergeCell ref="C79:E79"/>
    <mergeCell ref="F79:G79"/>
    <mergeCell ref="C80:E80"/>
    <mergeCell ref="F80:G80"/>
    <mergeCell ref="C81:E81"/>
    <mergeCell ref="F81:G81"/>
    <mergeCell ref="F82:G82"/>
    <mergeCell ref="C82:E82"/>
    <mergeCell ref="C83:E83"/>
    <mergeCell ref="F83:G83"/>
    <mergeCell ref="C84:E84"/>
    <mergeCell ref="F84:G84"/>
    <mergeCell ref="C85:E85"/>
    <mergeCell ref="F85:G85"/>
    <mergeCell ref="C108:E108"/>
    <mergeCell ref="F108:G108"/>
    <mergeCell ref="C109:E109"/>
    <mergeCell ref="F109:G109"/>
    <mergeCell ref="F110:G110"/>
    <mergeCell ref="C110:E110"/>
    <mergeCell ref="C111:E111"/>
    <mergeCell ref="F111:G111"/>
    <mergeCell ref="C102:E102"/>
    <mergeCell ref="F102:G102"/>
    <mergeCell ref="F103:G103"/>
    <mergeCell ref="C103:E103"/>
    <mergeCell ref="C104:E104"/>
    <mergeCell ref="F104:G104"/>
    <mergeCell ref="C105:E105"/>
    <mergeCell ref="F105:G105"/>
    <mergeCell ref="C106:E106"/>
    <mergeCell ref="F106:G106"/>
    <mergeCell ref="C113:E113"/>
    <mergeCell ref="F113:G113"/>
    <mergeCell ref="C16:E16"/>
    <mergeCell ref="F16:G16"/>
    <mergeCell ref="C17:E17"/>
    <mergeCell ref="F17:G17"/>
    <mergeCell ref="F18:G18"/>
    <mergeCell ref="C18:E18"/>
    <mergeCell ref="C19:E19"/>
    <mergeCell ref="F19:G19"/>
    <mergeCell ref="C20:E20"/>
    <mergeCell ref="F20:G20"/>
    <mergeCell ref="C21:E21"/>
    <mergeCell ref="F21:G21"/>
    <mergeCell ref="C23:E23"/>
    <mergeCell ref="F23:G23"/>
    <mergeCell ref="C24:E24"/>
    <mergeCell ref="F24:G24"/>
    <mergeCell ref="C25:E25"/>
    <mergeCell ref="F25:G25"/>
    <mergeCell ref="F26:G26"/>
    <mergeCell ref="C26:E26"/>
    <mergeCell ref="C107:E107"/>
    <mergeCell ref="F107:G107"/>
    <mergeCell ref="C114:E114"/>
    <mergeCell ref="F114:G114"/>
    <mergeCell ref="C44:E44"/>
    <mergeCell ref="F44:G44"/>
    <mergeCell ref="C45:E45"/>
    <mergeCell ref="F45:G45"/>
    <mergeCell ref="C46:E46"/>
    <mergeCell ref="F46:G46"/>
    <mergeCell ref="F47:G47"/>
    <mergeCell ref="C47:E47"/>
    <mergeCell ref="C48:E48"/>
    <mergeCell ref="F48:G48"/>
    <mergeCell ref="C49:E49"/>
    <mergeCell ref="F49:G49"/>
    <mergeCell ref="C50:E50"/>
    <mergeCell ref="F50:G50"/>
    <mergeCell ref="C51:E51"/>
    <mergeCell ref="F51:G51"/>
    <mergeCell ref="C52:E52"/>
    <mergeCell ref="F52:G52"/>
    <mergeCell ref="C53:E53"/>
    <mergeCell ref="F53:G53"/>
    <mergeCell ref="C112:E112"/>
    <mergeCell ref="F112:G112"/>
    <mergeCell ref="F54:G54"/>
    <mergeCell ref="C54:E54"/>
    <mergeCell ref="C55:E55"/>
    <mergeCell ref="F55:G55"/>
    <mergeCell ref="C56:E56"/>
    <mergeCell ref="F56:G56"/>
    <mergeCell ref="C57:E57"/>
    <mergeCell ref="F57:G57"/>
    <mergeCell ref="C58:E58"/>
    <mergeCell ref="F58:G58"/>
    <mergeCell ref="F68:G68"/>
    <mergeCell ref="C68:E68"/>
    <mergeCell ref="C59:E59"/>
    <mergeCell ref="F59:G59"/>
    <mergeCell ref="C60:E60"/>
    <mergeCell ref="F60:G60"/>
    <mergeCell ref="F61:G61"/>
    <mergeCell ref="C61:E61"/>
    <mergeCell ref="C62:E62"/>
    <mergeCell ref="F62:G62"/>
    <mergeCell ref="F63:G63"/>
    <mergeCell ref="F89:G89"/>
    <mergeCell ref="C89:E89"/>
    <mergeCell ref="C90:E90"/>
    <mergeCell ref="F90:G90"/>
    <mergeCell ref="C64:E64"/>
    <mergeCell ref="F64:G64"/>
    <mergeCell ref="C72:E72"/>
    <mergeCell ref="F72:G72"/>
    <mergeCell ref="C73:E73"/>
    <mergeCell ref="F73:G73"/>
    <mergeCell ref="C74:E74"/>
    <mergeCell ref="F74:G74"/>
    <mergeCell ref="F75:G75"/>
    <mergeCell ref="C75:E75"/>
    <mergeCell ref="C69:E69"/>
    <mergeCell ref="F69:G69"/>
    <mergeCell ref="C70:E70"/>
    <mergeCell ref="F70:G70"/>
    <mergeCell ref="C71:E71"/>
    <mergeCell ref="F71:G71"/>
    <mergeCell ref="C66:E66"/>
    <mergeCell ref="F66:G66"/>
    <mergeCell ref="C67:E67"/>
    <mergeCell ref="F67:G67"/>
    <mergeCell ref="C99:E99"/>
    <mergeCell ref="F99:G99"/>
    <mergeCell ref="A1:V4"/>
    <mergeCell ref="E5:G5"/>
    <mergeCell ref="K5:M5"/>
    <mergeCell ref="E6:G6"/>
    <mergeCell ref="K6:M6"/>
    <mergeCell ref="T6:U6"/>
    <mergeCell ref="F12:G14"/>
    <mergeCell ref="H12:H14"/>
    <mergeCell ref="B12:E14"/>
    <mergeCell ref="B9:H11"/>
    <mergeCell ref="C93:E93"/>
    <mergeCell ref="F93:G93"/>
    <mergeCell ref="C94:E94"/>
    <mergeCell ref="F94:G94"/>
    <mergeCell ref="C95:E95"/>
    <mergeCell ref="F95:G95"/>
    <mergeCell ref="C86:E86"/>
    <mergeCell ref="F86:G86"/>
    <mergeCell ref="C87:E87"/>
    <mergeCell ref="F87:G87"/>
    <mergeCell ref="C88:E88"/>
    <mergeCell ref="F88:G88"/>
    <mergeCell ref="F96:G96"/>
    <mergeCell ref="C96:E96"/>
    <mergeCell ref="C97:E97"/>
    <mergeCell ref="F97:G97"/>
    <mergeCell ref="C91:E91"/>
    <mergeCell ref="F91:G91"/>
    <mergeCell ref="C92:E92"/>
    <mergeCell ref="F92:G92"/>
    <mergeCell ref="C98:E98"/>
    <mergeCell ref="F98:G98"/>
  </mergeCells>
  <dataValidations count="44">
    <dataValidation type="list" allowBlank="1" showDropDown="1" showInputMessage="1" showErrorMessage="1" prompt="Identifies attributes of objects (color, shape, size)" sqref="Z12 AB12 AD12 AF12 AH12 AJ12 AL12 AN12 AP12 AR12" xr:uid="{00000000-0002-0000-0300-000000000000}">
      <formula1>"1"</formula1>
    </dataValidation>
    <dataValidation type="list" allowBlank="1" showDropDown="1" showInputMessage="1" showErrorMessage="1" prompt="Identifies letter sound" sqref="BJ14" xr:uid="{00000000-0002-0000-0300-000002000000}">
      <formula1>"17"</formula1>
    </dataValidation>
    <dataValidation type="list" allowBlank="1" showDropDown="1" showInputMessage="1" showErrorMessage="1" prompt="Identifies and expresses feelings in appropriate ways" sqref="S12" xr:uid="{00000000-0002-0000-0300-000003000000}">
      <formula1>"1"</formula1>
    </dataValidation>
    <dataValidation type="list" allowBlank="1" showDropDown="1" showInputMessage="1" showErrorMessage="1" prompt="Retells personal experiences to story events" sqref="BD13" xr:uid="{00000000-0002-0000-0300-000004000000}">
      <formula1>"11"</formula1>
    </dataValidation>
    <dataValidation type="list" allowBlank="1" showDropDown="1" showInputMessage="1" showErrorMessage="1" prompt="Demonstrates awareness of print (left to right and top to bottom)" sqref="BP13" xr:uid="{00000000-0002-0000-0300-000006000000}">
      <formula1>"23"</formula1>
    </dataValidation>
    <dataValidation type="list" allowBlank="1" showDropDown="1" showInputMessage="1" showErrorMessage="1" prompt="Recognizes sight words" sqref="AY13" xr:uid="{00000000-0002-0000-0300-000007000000}">
      <formula1>"6"</formula1>
    </dataValidation>
    <dataValidation type="list" allowBlank="1" showDropDown="1" showInputMessage="1" showErrorMessage="1" prompt="Demonstrates gross motor skills (locomotor, non-locomotor)" sqref="P12" xr:uid="{00000000-0002-0000-0300-000008000000}">
      <formula1>"3"</formula1>
    </dataValidation>
    <dataValidation type="list" allowBlank="1" showDropDown="1" showInputMessage="1" showErrorMessage="1" prompt="Spells sight words" sqref="BT13" xr:uid="{00000000-0002-0000-0300-00000A000000}">
      <formula1>"27"</formula1>
    </dataValidation>
    <dataValidation type="list" allowBlank="1" showDropDown="1" showInputMessage="1" showErrorMessage="1" prompt="Recognizes non-decodable words in and out of context automatically" sqref="AX13" xr:uid="{00000000-0002-0000-0300-00000D000000}">
      <formula1>"5"</formula1>
    </dataValidation>
    <dataValidation type="list" allowBlank="1" showDropDown="1" showInputMessage="1" showErrorMessage="1" prompt="Uses a variety of strategies to gain meaning of leveled texts" sqref="BL13" xr:uid="{00000000-0002-0000-0300-00000E000000}">
      <formula1>"19"</formula1>
    </dataValidation>
    <dataValidation type="list" allowBlank="1" showDropDown="1" showInputMessage="1" showErrorMessage="1" prompt="Identifies external body parts and their functions" sqref="N12" xr:uid="{00000000-0002-0000-0300-00000F000000}">
      <formula1>"1"</formula1>
    </dataValidation>
    <dataValidation type="list" allowBlank="1" showDropDown="1" showInputMessage="1" showErrorMessage="1" prompt="Recalls what happens first, middle and end in a story" sqref="AU13" xr:uid="{00000000-0002-0000-0300-000010000000}">
      <formula1>"2"</formula1>
    </dataValidation>
    <dataValidation type="list" allowBlank="1" showDropDown="1" showInputMessage="1" showErrorMessage="1" prompt="Traces/copies/writes name, words" sqref="BR13" xr:uid="{00000000-0002-0000-0300-000011000000}">
      <formula1>"25"</formula1>
    </dataValidation>
    <dataValidation type="list" allowBlank="1" showDropDown="1" showInputMessage="1" showErrorMessage="1" prompt="Moves body parts as directed" sqref="Q12" xr:uid="{00000000-0002-0000-0300-000012000000}">
      <formula1>"4"</formula1>
    </dataValidation>
    <dataValidation type="list" allowBlank="1" showDropDown="1" showInputMessage="1" showErrorMessage="1" prompt="Uses polite greetings and courteous expressions in varied situations" sqref="BC13" xr:uid="{00000000-0002-0000-0300-000018000000}">
      <formula1>"10"</formula1>
    </dataValidation>
    <dataValidation type="list" allowBlank="1" showDropDown="1" showInputMessage="1" showErrorMessage="1" prompt="Matches objects based on attributes" sqref="AA12 AC12 AE12 AG12 AI12 AK12 AM12 AO12 AQ12 AS12" xr:uid="{00000000-0002-0000-0300-000019000000}">
      <formula1>"2"</formula1>
    </dataValidation>
    <dataValidation type="list" allowBlank="1" showDropDown="1" showInputMessage="1" showErrorMessage="1" prompt="Identifies first and last name" sqref="AZ13" xr:uid="{00000000-0002-0000-0300-00001A000000}">
      <formula1>"7"</formula1>
    </dataValidation>
    <dataValidation type="list" allowBlank="1" showDropDown="1" showInputMessage="1" showErrorMessage="1" prompt="Expresses ideas and feelings using phrases and simple sentences" sqref="BE13" xr:uid="{00000000-0002-0000-0300-00001C000000}">
      <formula1>"12"</formula1>
    </dataValidation>
    <dataValidation type="list" allowBlank="1" showDropDown="1" showInputMessage="1" showErrorMessage="1" prompt="Spells simple words phonetically" sqref="BU13" xr:uid="{00000000-0002-0000-0300-00001D000000}">
      <formula1>"28"</formula1>
    </dataValidation>
    <dataValidation type="list" allowBlank="1" showDropDown="1" showInputMessage="1" showErrorMessage="1" prompt="Identifies classmates, teachers, family member" sqref="BA13" xr:uid="{00000000-0002-0000-0300-00001E000000}">
      <formula1>"8"</formula1>
    </dataValidation>
    <dataValidation type="list" allowBlank="1" showDropDown="1" showInputMessage="1" showErrorMessage="1" prompt="Identifies familiar objects at home, in school and in the community" sqref="BB13" xr:uid="{00000000-0002-0000-0300-00001F000000}">
      <formula1>"9"</formula1>
    </dataValidation>
    <dataValidation type="list" allowBlank="1" showDropDown="1" showInputMessage="1" showErrorMessage="1" prompt="Orally segment sounds a. syllable  b. onset and rime  c. phoneme by phoneme" sqref="BF14" xr:uid="{00000000-0002-0000-0300-000021000000}">
      <formula1>"13"</formula1>
    </dataValidation>
    <dataValidation type="list" allowBlank="1" showDropDown="1" showInputMessage="1" showErrorMessage="1" prompt="Identifies ways to care for and protects one’s body" sqref="O12" xr:uid="{00000000-0002-0000-0300-000022000000}">
      <formula1>"2"</formula1>
    </dataValidation>
    <dataValidation type="list" allowBlank="1" showDropDown="1" showInputMessage="1" showErrorMessage="1" prompt="Participates in classroom routines and activities" sqref="W12" xr:uid="{00000000-0002-0000-0300-000023000000}">
      <formula1>"5"</formula1>
    </dataValidation>
    <dataValidation type="list" allowBlank="1" showDropDown="1" showInputMessage="1" showErrorMessage="1" prompt="Follows classroom and school rules" sqref="X12" xr:uid="{00000000-0002-0000-0300-000024000000}">
      <formula1>"6"</formula1>
    </dataValidation>
    <dataValidation type="list" allowBlank="1" showDropDown="1" showInputMessage="1" showErrorMessage="1" prompt="Identifies lowercase letters" sqref="BH14" xr:uid="{00000000-0002-0000-0300-000025000000}">
      <formula1>"15"</formula1>
    </dataValidation>
    <dataValidation type="list" allowBlank="1" showDropDown="1" showInputMessage="1" showErrorMessage="1" prompt="Demonstrates fine motor skills (tearing, cutting, rolling, molding with playdough)" sqref="R12" xr:uid="{00000000-0002-0000-0300-000026000000}">
      <formula1>"5"</formula1>
    </dataValidation>
    <dataValidation type="list" allowBlank="1" showDropDown="1" showInputMessage="1" showErrorMessage="1" prompt="Traces/draws/copies shapes, designs, pictures" sqref="BQ13" xr:uid="{00000000-0002-0000-0300-000027000000}">
      <formula1>"24"</formula1>
    </dataValidation>
    <dataValidation type="list" allowBlank="1" showDropDown="1" showInputMessage="1" showErrorMessage="1" prompt="Fulfills classroom responsibilities" sqref="Y12" xr:uid="{00000000-0002-0000-0300-00002A000000}">
      <formula1>"7"</formula1>
    </dataValidation>
    <dataValidation type="list" allowBlank="1" showDropDown="1" showInputMessage="1" showErrorMessage="1" prompt="Retells story in sequence " sqref="AV13" xr:uid="{00000000-0002-0000-0300-00002B000000}">
      <formula1>"3"</formula1>
    </dataValidation>
    <dataValidation type="list" allowBlank="1" showDropDown="1" showInputMessage="1" showErrorMessage="1" prompt="Writes uppercase and lowercase letters" sqref="BS13" xr:uid="{00000000-0002-0000-0300-00002C000000}">
      <formula1>"26"</formula1>
    </dataValidation>
    <dataValidation type="list" allowBlank="1" showDropDown="1" showInputMessage="1" showErrorMessage="1" prompt="Recognizes and respect feelings of others" sqref="T12" xr:uid="{00000000-0002-0000-0300-00002D000000}">
      <formula1>"2"</formula1>
    </dataValidation>
    <dataValidation type="list" allowBlank="1" showDropDown="1" showInputMessage="1" showErrorMessage="1" prompt="Identifies uppercase letters" sqref="BG14" xr:uid="{00000000-0002-0000-0300-00002E000000}">
      <formula1>"14"</formula1>
    </dataValidation>
    <dataValidation type="list" allowBlank="1" showDropDown="1" showInputMessage="1" showErrorMessage="1" prompt="Behaves appropriately in different situations" sqref="V12" xr:uid="{00000000-0002-0000-0300-00002F000000}">
      <formula1>"4"</formula1>
    </dataValidation>
    <dataValidation type="list" allowBlank="1" showDropDown="1" showInputMessage="1" showErrorMessage="1" prompt="Identifies familiar environmental sound" sqref="AT13" xr:uid="{00000000-0002-0000-0300-000030000000}">
      <formula1>"1"</formula1>
    </dataValidation>
    <dataValidation type="list" allowBlank="1" showDropDown="1" showInputMessage="1" showErrorMessage="1" prompt="Uses print and illustrations to make meaning" sqref="BM13" xr:uid="{00000000-0002-0000-0300-000032000000}">
      <formula1>"20"</formula1>
    </dataValidation>
    <dataValidation type="list" allowBlank="1" showErrorMessage="1" sqref="M16:M64 M66:M114" xr:uid="{00000000-0002-0000-0300-000033000000}">
      <formula1>"F,M"</formula1>
    </dataValidation>
    <dataValidation type="list" allowBlank="1" showDropDown="1" showInputMessage="1" showErrorMessage="1" prompt="Follows 1-2 step instructions" sqref="AW13" xr:uid="{00000000-0002-0000-0300-000035000000}">
      <formula1>"4"</formula1>
    </dataValidation>
    <dataValidation type="list" allowBlank="1" showDropDown="1" showInputMessage="1" showErrorMessage="1" prompt="Expresses needs and preferences" sqref="U12" xr:uid="{00000000-0002-0000-0300-000036000000}">
      <formula1>"3"</formula1>
    </dataValidation>
    <dataValidation type="list" allowBlank="1" showDropDown="1" showInputMessage="1" showErrorMessage="1" prompt="Matches upper and lowercase letters" sqref="BI14" xr:uid="{00000000-0002-0000-0300-000037000000}">
      <formula1>"16"</formula1>
    </dataValidation>
    <dataValidation type="list" allowBlank="1" showDropDown="1" showInputMessage="1" showErrorMessage="1" prompt="Demonstrates book handling skills" sqref="BN13" xr:uid="{00000000-0002-0000-0300-00003B000000}">
      <formula1>"21"</formula1>
    </dataValidation>
    <dataValidation type="list" allowBlank="1" showDropDown="1" showInputMessage="1" showErrorMessage="1" prompt="Matches letters and their corresponding sounds" sqref="BK14" xr:uid="{00000000-0002-0000-0300-00003C000000}">
      <formula1>"18"</formula1>
    </dataValidation>
    <dataValidation type="list" allowBlank="1" showDropDown="1" showInputMessage="1" showErrorMessage="1" prompt="Distinguishes between letters, words, and sentences" sqref="BO13" xr:uid="{00000000-0002-0000-0300-00003D000000}">
      <formula1>"22"</formula1>
    </dataValidation>
    <dataValidation type="list" allowBlank="1" showErrorMessage="1" sqref="N66:BU114 N16:BU64" xr:uid="{00000000-0002-0000-0300-000009000000}">
      <formula1>"CO,DV,GB"</formula1>
    </dataValidation>
  </dataValidations>
  <pageMargins left="0.7" right="0.7" top="0.75" bottom="0.75" header="0" footer="0"/>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33C40-0F59-7348-8A1A-473BD7D8DBCA}">
  <sheetPr>
    <tabColor rgb="FFFFFF00"/>
    <outlinePr summaryBelow="0"/>
    <pageSetUpPr fitToPage="1"/>
  </sheetPr>
  <dimension ref="A1:BU997"/>
  <sheetViews>
    <sheetView workbookViewId="0">
      <pane ySplit="14" topLeftCell="A15" activePane="bottomLeft" state="frozen"/>
      <selection pane="bottomLeft" activeCell="P88" sqref="P88"/>
    </sheetView>
  </sheetViews>
  <sheetFormatPr defaultColWidth="12.6640625" defaultRowHeight="15" customHeight="1" x14ac:dyDescent="0.25"/>
  <cols>
    <col min="1" max="1" width="3.77734375" customWidth="1"/>
    <col min="2" max="2" width="4.33203125" customWidth="1"/>
    <col min="3" max="3" width="13.109375" customWidth="1"/>
    <col min="4" max="5" width="12.6640625" customWidth="1"/>
    <col min="6" max="6" width="15.33203125" customWidth="1"/>
    <col min="9" max="12" width="6.33203125" customWidth="1"/>
    <col min="13" max="13" width="5.109375" customWidth="1"/>
    <col min="14" max="49" width="5.6640625" customWidth="1"/>
    <col min="50" max="51" width="7" customWidth="1"/>
    <col min="52" max="57" width="5.6640625" customWidth="1"/>
    <col min="58" max="58" width="15.6640625" customWidth="1"/>
    <col min="59" max="59" width="7" customWidth="1"/>
    <col min="60" max="61" width="5.6640625" customWidth="1"/>
    <col min="62" max="62" width="7.44140625" customWidth="1"/>
    <col min="63" max="63" width="5.6640625" customWidth="1"/>
    <col min="64" max="64" width="10.33203125" customWidth="1"/>
    <col min="65" max="65" width="8.33203125" customWidth="1"/>
    <col min="66" max="73" width="5.6640625" customWidth="1"/>
  </cols>
  <sheetData>
    <row r="1" spans="1:73" ht="13.2" x14ac:dyDescent="0.25">
      <c r="A1" s="349" t="s">
        <v>205</v>
      </c>
      <c r="B1" s="226"/>
      <c r="C1" s="226"/>
      <c r="D1" s="226"/>
      <c r="E1" s="226"/>
      <c r="F1" s="226"/>
      <c r="G1" s="226"/>
      <c r="H1" s="226"/>
      <c r="I1" s="226"/>
      <c r="J1" s="226"/>
      <c r="K1" s="226"/>
      <c r="L1" s="226"/>
      <c r="M1" s="226"/>
      <c r="N1" s="226"/>
      <c r="O1" s="226"/>
      <c r="P1" s="226"/>
      <c r="Q1" s="226"/>
      <c r="R1" s="226"/>
      <c r="S1" s="226"/>
      <c r="T1" s="226"/>
      <c r="U1" s="226"/>
      <c r="V1" s="226"/>
      <c r="W1" s="90"/>
      <c r="X1" s="90"/>
      <c r="Y1" s="90"/>
      <c r="Z1" s="90"/>
      <c r="AA1" s="90"/>
      <c r="AB1" s="90"/>
      <c r="AC1" s="90"/>
      <c r="AD1" s="90"/>
      <c r="AE1" s="90"/>
    </row>
    <row r="2" spans="1:73" ht="13.2" x14ac:dyDescent="0.25">
      <c r="A2" s="226"/>
      <c r="B2" s="226"/>
      <c r="C2" s="226"/>
      <c r="D2" s="226"/>
      <c r="E2" s="226"/>
      <c r="F2" s="226"/>
      <c r="G2" s="226"/>
      <c r="H2" s="226"/>
      <c r="I2" s="226"/>
      <c r="J2" s="226"/>
      <c r="K2" s="226"/>
      <c r="L2" s="226"/>
      <c r="M2" s="226"/>
      <c r="N2" s="226"/>
      <c r="O2" s="226"/>
      <c r="P2" s="226"/>
      <c r="Q2" s="226"/>
      <c r="R2" s="226"/>
      <c r="S2" s="226"/>
      <c r="T2" s="226"/>
      <c r="U2" s="226"/>
      <c r="V2" s="226"/>
      <c r="W2" s="90"/>
      <c r="X2" s="90"/>
      <c r="Y2" s="90"/>
      <c r="Z2" s="90"/>
      <c r="AA2" s="90"/>
      <c r="AB2" s="90"/>
      <c r="AC2" s="90"/>
      <c r="AD2" s="90"/>
      <c r="AE2" s="90"/>
    </row>
    <row r="3" spans="1:73" ht="13.2" x14ac:dyDescent="0.25">
      <c r="A3" s="226"/>
      <c r="B3" s="226"/>
      <c r="C3" s="226"/>
      <c r="D3" s="226"/>
      <c r="E3" s="226"/>
      <c r="F3" s="226"/>
      <c r="G3" s="226"/>
      <c r="H3" s="226"/>
      <c r="I3" s="226"/>
      <c r="J3" s="226"/>
      <c r="K3" s="226"/>
      <c r="L3" s="226"/>
      <c r="M3" s="226"/>
      <c r="N3" s="226"/>
      <c r="O3" s="226"/>
      <c r="P3" s="226"/>
      <c r="Q3" s="226"/>
      <c r="R3" s="226"/>
      <c r="S3" s="226"/>
      <c r="T3" s="226"/>
      <c r="U3" s="226"/>
      <c r="V3" s="226"/>
      <c r="W3" s="90"/>
      <c r="X3" s="90"/>
      <c r="Y3" s="90"/>
      <c r="Z3" s="90"/>
      <c r="AA3" s="90"/>
      <c r="AB3" s="90"/>
      <c r="AC3" s="90"/>
      <c r="AD3" s="90"/>
      <c r="AE3" s="90"/>
    </row>
    <row r="4" spans="1:73" ht="13.8" thickBot="1" x14ac:dyDescent="0.3">
      <c r="A4" s="226"/>
      <c r="B4" s="226"/>
      <c r="C4" s="226"/>
      <c r="D4" s="226"/>
      <c r="E4" s="226"/>
      <c r="F4" s="226"/>
      <c r="G4" s="226"/>
      <c r="H4" s="226"/>
      <c r="I4" s="226"/>
      <c r="J4" s="226"/>
      <c r="K4" s="226"/>
      <c r="L4" s="226"/>
      <c r="M4" s="226"/>
      <c r="N4" s="226"/>
      <c r="O4" s="226"/>
      <c r="P4" s="226"/>
      <c r="Q4" s="226"/>
      <c r="R4" s="226"/>
      <c r="S4" s="226"/>
      <c r="T4" s="226"/>
      <c r="U4" s="226"/>
      <c r="V4" s="226"/>
      <c r="W4" s="91"/>
      <c r="X4" s="91"/>
      <c r="Y4" s="91"/>
      <c r="Z4" s="91"/>
      <c r="AA4" s="91"/>
      <c r="AB4" s="91"/>
      <c r="AC4" s="91"/>
      <c r="AD4" s="91"/>
      <c r="AE4" s="91"/>
    </row>
    <row r="5" spans="1:73" ht="16.2" thickBot="1" x14ac:dyDescent="0.3">
      <c r="A5" s="92"/>
      <c r="B5" s="93"/>
      <c r="C5" s="94"/>
      <c r="D5" s="95" t="s">
        <v>24</v>
      </c>
      <c r="E5" s="350">
        <f>'INPUT DATA'!F10</f>
        <v>0</v>
      </c>
      <c r="F5" s="351"/>
      <c r="G5" s="352"/>
      <c r="H5" s="96"/>
      <c r="I5" s="95" t="s">
        <v>30</v>
      </c>
      <c r="J5" s="95"/>
      <c r="K5" s="350">
        <f>'INPUT DATA'!F11</f>
        <v>0</v>
      </c>
      <c r="L5" s="353"/>
      <c r="M5" s="354"/>
      <c r="N5" s="97"/>
      <c r="O5" s="96"/>
      <c r="P5" s="96"/>
      <c r="Q5" s="96"/>
      <c r="R5" s="96"/>
      <c r="S5" s="96"/>
      <c r="T5" s="96"/>
      <c r="U5" s="96"/>
      <c r="V5" s="92"/>
      <c r="W5" s="92"/>
      <c r="X5" s="92"/>
      <c r="Y5" s="92"/>
      <c r="Z5" s="92"/>
      <c r="AA5" s="92"/>
      <c r="AB5" s="92"/>
      <c r="AC5" s="92"/>
      <c r="AD5" s="92"/>
      <c r="AE5" s="92"/>
    </row>
    <row r="6" spans="1:73" ht="16.2" thickBot="1" x14ac:dyDescent="0.3">
      <c r="A6" s="92"/>
      <c r="B6" s="93"/>
      <c r="C6" s="98"/>
      <c r="D6" s="95" t="s">
        <v>44</v>
      </c>
      <c r="E6" s="350">
        <f>'INPUT DATA'!F16</f>
        <v>0</v>
      </c>
      <c r="F6" s="351"/>
      <c r="G6" s="352"/>
      <c r="H6" s="96"/>
      <c r="I6" s="95" t="s">
        <v>40</v>
      </c>
      <c r="J6" s="95"/>
      <c r="K6" s="355">
        <f>'INPUT DATA'!F15</f>
        <v>0</v>
      </c>
      <c r="L6" s="351"/>
      <c r="M6" s="352"/>
      <c r="N6" s="99"/>
      <c r="O6" s="100"/>
      <c r="P6" s="100"/>
      <c r="Q6" s="100"/>
      <c r="R6" s="100"/>
      <c r="S6" s="95" t="s">
        <v>51</v>
      </c>
      <c r="T6" s="356">
        <f>'INPUT DATA'!F18</f>
        <v>0</v>
      </c>
      <c r="U6" s="357"/>
      <c r="V6" s="92"/>
      <c r="W6" s="92"/>
      <c r="X6" s="92"/>
      <c r="Y6" s="92"/>
      <c r="Z6" s="92"/>
      <c r="AA6" s="92"/>
      <c r="AB6" s="92"/>
      <c r="AC6" s="92"/>
      <c r="AD6" s="92"/>
      <c r="AE6" s="92"/>
    </row>
    <row r="7" spans="1:73" ht="13.2" x14ac:dyDescent="0.25">
      <c r="A7" s="91"/>
      <c r="B7" s="101"/>
      <c r="C7" s="102"/>
      <c r="D7" s="102"/>
      <c r="E7" s="91"/>
      <c r="F7" s="91"/>
      <c r="G7" s="103"/>
      <c r="I7" s="91"/>
      <c r="J7" s="91"/>
      <c r="K7" s="91"/>
      <c r="L7" s="102"/>
      <c r="M7" s="91"/>
      <c r="N7" s="91"/>
      <c r="O7" s="102"/>
      <c r="P7" s="102"/>
      <c r="Q7" s="102"/>
      <c r="R7" s="102"/>
      <c r="S7" s="91"/>
      <c r="T7" s="102"/>
      <c r="U7" s="91"/>
      <c r="V7" s="91"/>
      <c r="W7" s="91"/>
      <c r="X7" s="91"/>
      <c r="Y7" s="91"/>
      <c r="Z7" s="91"/>
      <c r="AA7" s="91"/>
      <c r="AB7" s="91"/>
      <c r="AC7" s="91"/>
      <c r="AD7" s="91"/>
      <c r="AE7" s="91"/>
    </row>
    <row r="8" spans="1:73" ht="15.75" customHeight="1" thickBot="1" x14ac:dyDescent="0.3">
      <c r="A8" s="19"/>
      <c r="B8" s="19"/>
      <c r="C8" s="20"/>
      <c r="D8" s="21"/>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row>
    <row r="9" spans="1:73" ht="15.75" customHeight="1" x14ac:dyDescent="0.25">
      <c r="A9" s="23"/>
      <c r="B9" s="376" t="s">
        <v>41</v>
      </c>
      <c r="C9" s="377"/>
      <c r="D9" s="377"/>
      <c r="E9" s="377"/>
      <c r="F9" s="377"/>
      <c r="G9" s="377"/>
      <c r="H9" s="378"/>
      <c r="I9" s="416" t="s">
        <v>43</v>
      </c>
      <c r="J9" s="417"/>
      <c r="K9" s="416" t="s">
        <v>45</v>
      </c>
      <c r="L9" s="420"/>
      <c r="M9" s="364" t="s">
        <v>46</v>
      </c>
      <c r="N9" s="423" t="s">
        <v>48</v>
      </c>
      <c r="O9" s="424"/>
      <c r="P9" s="424"/>
      <c r="Q9" s="420"/>
      <c r="R9" s="425">
        <f>'INPUT DATA'!F27</f>
        <v>0</v>
      </c>
      <c r="S9" s="424"/>
      <c r="T9" s="424"/>
      <c r="U9" s="424"/>
      <c r="V9" s="424"/>
      <c r="W9" s="424"/>
      <c r="X9" s="424"/>
      <c r="Y9" s="424"/>
      <c r="Z9" s="424"/>
      <c r="AA9" s="424"/>
      <c r="AB9" s="424"/>
      <c r="AC9" s="424"/>
      <c r="AD9" s="417"/>
      <c r="AE9" s="430" t="s">
        <v>50</v>
      </c>
      <c r="AF9" s="424"/>
      <c r="AG9" s="420"/>
      <c r="AH9" s="425">
        <f>'INPUT DATA'!F26</f>
        <v>0</v>
      </c>
      <c r="AI9" s="424"/>
      <c r="AJ9" s="424"/>
      <c r="AK9" s="424"/>
      <c r="AL9" s="424"/>
      <c r="AM9" s="424"/>
      <c r="AN9" s="424"/>
      <c r="AO9" s="424"/>
      <c r="AP9" s="424"/>
      <c r="AQ9" s="424"/>
      <c r="AR9" s="424"/>
      <c r="AS9" s="424"/>
      <c r="AT9" s="424"/>
      <c r="AU9" s="424"/>
      <c r="AV9" s="424"/>
      <c r="AW9" s="424"/>
      <c r="AX9" s="424"/>
      <c r="AY9" s="424"/>
      <c r="AZ9" s="424"/>
      <c r="BA9" s="424"/>
      <c r="BB9" s="424"/>
      <c r="BC9" s="424"/>
      <c r="BD9" s="424"/>
      <c r="BE9" s="424"/>
      <c r="BF9" s="424"/>
      <c r="BG9" s="424"/>
      <c r="BH9" s="424"/>
      <c r="BI9" s="424"/>
      <c r="BJ9" s="424"/>
      <c r="BK9" s="424"/>
      <c r="BL9" s="424"/>
      <c r="BM9" s="424"/>
      <c r="BN9" s="424"/>
      <c r="BO9" s="424"/>
      <c r="BP9" s="424"/>
      <c r="BQ9" s="424"/>
      <c r="BR9" s="424"/>
      <c r="BS9" s="424"/>
      <c r="BT9" s="424"/>
      <c r="BU9" s="417"/>
    </row>
    <row r="10" spans="1:73" ht="15.75" customHeight="1" thickBot="1" x14ac:dyDescent="0.3">
      <c r="A10" s="23"/>
      <c r="B10" s="379"/>
      <c r="C10" s="380"/>
      <c r="D10" s="380"/>
      <c r="E10" s="380"/>
      <c r="F10" s="380"/>
      <c r="G10" s="380"/>
      <c r="H10" s="381"/>
      <c r="I10" s="418"/>
      <c r="J10" s="399"/>
      <c r="K10" s="418"/>
      <c r="L10" s="421"/>
      <c r="M10" s="365"/>
      <c r="N10" s="445" t="s">
        <v>52</v>
      </c>
      <c r="O10" s="432"/>
      <c r="P10" s="432"/>
      <c r="Q10" s="433"/>
      <c r="R10" s="435">
        <f>'INPUT DATA'!F28</f>
        <v>0</v>
      </c>
      <c r="S10" s="386"/>
      <c r="T10" s="386"/>
      <c r="U10" s="386"/>
      <c r="V10" s="386"/>
      <c r="W10" s="386"/>
      <c r="X10" s="386"/>
      <c r="Y10" s="386"/>
      <c r="Z10" s="386"/>
      <c r="AA10" s="386"/>
      <c r="AB10" s="386"/>
      <c r="AC10" s="386"/>
      <c r="AD10" s="387"/>
      <c r="AE10" s="431"/>
      <c r="AF10" s="432"/>
      <c r="AG10" s="433"/>
      <c r="AH10" s="419"/>
      <c r="AI10" s="434"/>
      <c r="AJ10" s="434"/>
      <c r="AK10" s="434"/>
      <c r="AL10" s="434"/>
      <c r="AM10" s="434"/>
      <c r="AN10" s="434"/>
      <c r="AO10" s="434"/>
      <c r="AP10" s="434"/>
      <c r="AQ10" s="434"/>
      <c r="AR10" s="434"/>
      <c r="AS10" s="434"/>
      <c r="AT10" s="434"/>
      <c r="AU10" s="434"/>
      <c r="AV10" s="434"/>
      <c r="AW10" s="434"/>
      <c r="AX10" s="434"/>
      <c r="AY10" s="434"/>
      <c r="AZ10" s="434"/>
      <c r="BA10" s="434"/>
      <c r="BB10" s="434"/>
      <c r="BC10" s="434"/>
      <c r="BD10" s="434"/>
      <c r="BE10" s="434"/>
      <c r="BF10" s="434"/>
      <c r="BG10" s="434"/>
      <c r="BH10" s="434"/>
      <c r="BI10" s="434"/>
      <c r="BJ10" s="434"/>
      <c r="BK10" s="434"/>
      <c r="BL10" s="434"/>
      <c r="BM10" s="434"/>
      <c r="BN10" s="434"/>
      <c r="BO10" s="434"/>
      <c r="BP10" s="434"/>
      <c r="BQ10" s="434"/>
      <c r="BR10" s="434"/>
      <c r="BS10" s="434"/>
      <c r="BT10" s="434"/>
      <c r="BU10" s="389"/>
    </row>
    <row r="11" spans="1:73" ht="34.5" customHeight="1" thickBot="1" x14ac:dyDescent="0.3">
      <c r="A11" s="19"/>
      <c r="B11" s="382"/>
      <c r="C11" s="383"/>
      <c r="D11" s="383"/>
      <c r="E11" s="383"/>
      <c r="F11" s="383"/>
      <c r="G11" s="383"/>
      <c r="H11" s="384"/>
      <c r="I11" s="419"/>
      <c r="J11" s="389"/>
      <c r="K11" s="419"/>
      <c r="L11" s="422"/>
      <c r="M11" s="365"/>
      <c r="N11" s="446" t="s">
        <v>54</v>
      </c>
      <c r="O11" s="427"/>
      <c r="P11" s="427"/>
      <c r="Q11" s="427"/>
      <c r="R11" s="429"/>
      <c r="S11" s="411" t="s">
        <v>55</v>
      </c>
      <c r="T11" s="412"/>
      <c r="U11" s="412"/>
      <c r="V11" s="412"/>
      <c r="W11" s="412"/>
      <c r="X11" s="412"/>
      <c r="Y11" s="412"/>
      <c r="Z11" s="413" t="s">
        <v>56</v>
      </c>
      <c r="AA11" s="414"/>
      <c r="AB11" s="414"/>
      <c r="AC11" s="414"/>
      <c r="AD11" s="414"/>
      <c r="AE11" s="414"/>
      <c r="AF11" s="414"/>
      <c r="AG11" s="414"/>
      <c r="AH11" s="414"/>
      <c r="AI11" s="414"/>
      <c r="AJ11" s="414"/>
      <c r="AK11" s="414"/>
      <c r="AL11" s="414"/>
      <c r="AM11" s="414"/>
      <c r="AN11" s="414"/>
      <c r="AO11" s="414"/>
      <c r="AP11" s="414"/>
      <c r="AQ11" s="414"/>
      <c r="AR11" s="414"/>
      <c r="AS11" s="415"/>
      <c r="AT11" s="413" t="s">
        <v>57</v>
      </c>
      <c r="AU11" s="414"/>
      <c r="AV11" s="414"/>
      <c r="AW11" s="414"/>
      <c r="AX11" s="414"/>
      <c r="AY11" s="414"/>
      <c r="AZ11" s="414"/>
      <c r="BA11" s="414"/>
      <c r="BB11" s="414"/>
      <c r="BC11" s="414"/>
      <c r="BD11" s="414"/>
      <c r="BE11" s="414"/>
      <c r="BF11" s="414"/>
      <c r="BG11" s="414"/>
      <c r="BH11" s="414"/>
      <c r="BI11" s="414"/>
      <c r="BJ11" s="414"/>
      <c r="BK11" s="414"/>
      <c r="BL11" s="414"/>
      <c r="BM11" s="414"/>
      <c r="BN11" s="414"/>
      <c r="BO11" s="414"/>
      <c r="BP11" s="414"/>
      <c r="BQ11" s="414"/>
      <c r="BR11" s="414"/>
      <c r="BS11" s="414"/>
      <c r="BT11" s="414"/>
      <c r="BU11" s="414"/>
    </row>
    <row r="12" spans="1:73" ht="34.5" customHeight="1" x14ac:dyDescent="0.25">
      <c r="A12" s="19"/>
      <c r="B12" s="367" t="s">
        <v>14</v>
      </c>
      <c r="C12" s="368"/>
      <c r="D12" s="368"/>
      <c r="E12" s="369"/>
      <c r="F12" s="358" t="s">
        <v>27</v>
      </c>
      <c r="G12" s="359"/>
      <c r="H12" s="364" t="s">
        <v>42</v>
      </c>
      <c r="I12" s="364" t="s">
        <v>58</v>
      </c>
      <c r="J12" s="364" t="s">
        <v>59</v>
      </c>
      <c r="K12" s="364" t="s">
        <v>58</v>
      </c>
      <c r="L12" s="438" t="s">
        <v>59</v>
      </c>
      <c r="M12" s="365"/>
      <c r="N12" s="441">
        <v>1</v>
      </c>
      <c r="O12" s="442">
        <v>2</v>
      </c>
      <c r="P12" s="442">
        <v>3</v>
      </c>
      <c r="Q12" s="442">
        <v>4</v>
      </c>
      <c r="R12" s="442">
        <v>5</v>
      </c>
      <c r="S12" s="442">
        <v>1</v>
      </c>
      <c r="T12" s="442">
        <v>2</v>
      </c>
      <c r="U12" s="442">
        <v>3</v>
      </c>
      <c r="V12" s="442">
        <v>4</v>
      </c>
      <c r="W12" s="442">
        <v>5</v>
      </c>
      <c r="X12" s="442">
        <v>6</v>
      </c>
      <c r="Y12" s="454">
        <v>7</v>
      </c>
      <c r="Z12" s="441">
        <v>1</v>
      </c>
      <c r="AA12" s="442">
        <v>2</v>
      </c>
      <c r="AB12" s="442">
        <v>3</v>
      </c>
      <c r="AC12" s="442">
        <v>4</v>
      </c>
      <c r="AD12" s="442">
        <v>5</v>
      </c>
      <c r="AE12" s="442">
        <v>6</v>
      </c>
      <c r="AF12" s="442">
        <v>7</v>
      </c>
      <c r="AG12" s="442">
        <v>8</v>
      </c>
      <c r="AH12" s="442">
        <v>9</v>
      </c>
      <c r="AI12" s="442">
        <v>10</v>
      </c>
      <c r="AJ12" s="442">
        <v>11</v>
      </c>
      <c r="AK12" s="442">
        <v>12</v>
      </c>
      <c r="AL12" s="442">
        <v>13</v>
      </c>
      <c r="AM12" s="442">
        <v>14</v>
      </c>
      <c r="AN12" s="442">
        <v>15</v>
      </c>
      <c r="AO12" s="442">
        <v>16</v>
      </c>
      <c r="AP12" s="442">
        <v>17</v>
      </c>
      <c r="AQ12" s="442">
        <v>18</v>
      </c>
      <c r="AR12" s="442">
        <v>19</v>
      </c>
      <c r="AS12" s="453">
        <v>20</v>
      </c>
      <c r="AT12" s="447" t="s">
        <v>60</v>
      </c>
      <c r="AU12" s="396"/>
      <c r="AV12" s="396"/>
      <c r="AW12" s="396"/>
      <c r="AX12" s="448" t="s">
        <v>61</v>
      </c>
      <c r="AY12" s="396"/>
      <c r="AZ12" s="448" t="s">
        <v>62</v>
      </c>
      <c r="BA12" s="396"/>
      <c r="BB12" s="396"/>
      <c r="BC12" s="396"/>
      <c r="BD12" s="396"/>
      <c r="BE12" s="396"/>
      <c r="BF12" s="448" t="s">
        <v>63</v>
      </c>
      <c r="BG12" s="396"/>
      <c r="BH12" s="396"/>
      <c r="BI12" s="396"/>
      <c r="BJ12" s="396"/>
      <c r="BK12" s="396"/>
      <c r="BL12" s="448" t="s">
        <v>64</v>
      </c>
      <c r="BM12" s="396"/>
      <c r="BN12" s="448" t="s">
        <v>65</v>
      </c>
      <c r="BO12" s="396"/>
      <c r="BP12" s="396"/>
      <c r="BQ12" s="448" t="s">
        <v>66</v>
      </c>
      <c r="BR12" s="396"/>
      <c r="BS12" s="396"/>
      <c r="BT12" s="396"/>
      <c r="BU12" s="399"/>
    </row>
    <row r="13" spans="1:73" ht="51" customHeight="1" x14ac:dyDescent="0.25">
      <c r="A13" s="19"/>
      <c r="B13" s="370"/>
      <c r="C13" s="371"/>
      <c r="D13" s="371"/>
      <c r="E13" s="372"/>
      <c r="F13" s="360"/>
      <c r="G13" s="361"/>
      <c r="H13" s="365"/>
      <c r="I13" s="436"/>
      <c r="J13" s="436"/>
      <c r="K13" s="436"/>
      <c r="L13" s="439"/>
      <c r="M13" s="365"/>
      <c r="N13" s="418"/>
      <c r="O13" s="396"/>
      <c r="P13" s="396"/>
      <c r="Q13" s="396"/>
      <c r="R13" s="443"/>
      <c r="S13" s="443"/>
      <c r="T13" s="396"/>
      <c r="U13" s="396"/>
      <c r="V13" s="396"/>
      <c r="W13" s="396"/>
      <c r="X13" s="396"/>
      <c r="Y13" s="421"/>
      <c r="Z13" s="418"/>
      <c r="AA13" s="396"/>
      <c r="AB13" s="443"/>
      <c r="AC13" s="396"/>
      <c r="AD13" s="443"/>
      <c r="AE13" s="396"/>
      <c r="AF13" s="443"/>
      <c r="AG13" s="396"/>
      <c r="AH13" s="443"/>
      <c r="AI13" s="396"/>
      <c r="AJ13" s="443"/>
      <c r="AK13" s="396"/>
      <c r="AL13" s="443"/>
      <c r="AM13" s="396"/>
      <c r="AN13" s="443"/>
      <c r="AO13" s="396"/>
      <c r="AP13" s="443"/>
      <c r="AQ13" s="396"/>
      <c r="AR13" s="443"/>
      <c r="AS13" s="397"/>
      <c r="AT13" s="450">
        <v>1</v>
      </c>
      <c r="AU13" s="444">
        <v>2</v>
      </c>
      <c r="AV13" s="444">
        <v>3</v>
      </c>
      <c r="AW13" s="444">
        <v>4</v>
      </c>
      <c r="AX13" s="444">
        <v>5</v>
      </c>
      <c r="AY13" s="444">
        <v>6</v>
      </c>
      <c r="AZ13" s="444">
        <v>7</v>
      </c>
      <c r="BA13" s="444">
        <v>8</v>
      </c>
      <c r="BB13" s="444">
        <v>9</v>
      </c>
      <c r="BC13" s="444">
        <v>10</v>
      </c>
      <c r="BD13" s="444">
        <v>11</v>
      </c>
      <c r="BE13" s="444">
        <v>12</v>
      </c>
      <c r="BF13" s="158" t="s">
        <v>67</v>
      </c>
      <c r="BG13" s="444" t="s">
        <v>68</v>
      </c>
      <c r="BH13" s="452"/>
      <c r="BI13" s="158"/>
      <c r="BJ13" s="444" t="s">
        <v>69</v>
      </c>
      <c r="BK13" s="452"/>
      <c r="BL13" s="444">
        <v>19</v>
      </c>
      <c r="BM13" s="444">
        <v>20</v>
      </c>
      <c r="BN13" s="444">
        <v>21</v>
      </c>
      <c r="BO13" s="444">
        <v>22</v>
      </c>
      <c r="BP13" s="444">
        <v>23</v>
      </c>
      <c r="BQ13" s="444">
        <v>24</v>
      </c>
      <c r="BR13" s="444">
        <v>25</v>
      </c>
      <c r="BS13" s="444">
        <v>26</v>
      </c>
      <c r="BT13" s="444">
        <v>27</v>
      </c>
      <c r="BU13" s="449">
        <v>28</v>
      </c>
    </row>
    <row r="14" spans="1:73" ht="15.75" customHeight="1" thickBot="1" x14ac:dyDescent="0.3">
      <c r="A14" s="19"/>
      <c r="B14" s="373"/>
      <c r="C14" s="374"/>
      <c r="D14" s="374"/>
      <c r="E14" s="375"/>
      <c r="F14" s="362"/>
      <c r="G14" s="363"/>
      <c r="H14" s="366"/>
      <c r="I14" s="437"/>
      <c r="J14" s="437"/>
      <c r="K14" s="437"/>
      <c r="L14" s="440"/>
      <c r="M14" s="366"/>
      <c r="N14" s="419"/>
      <c r="O14" s="386"/>
      <c r="P14" s="386"/>
      <c r="Q14" s="386"/>
      <c r="R14" s="434"/>
      <c r="S14" s="434"/>
      <c r="T14" s="386"/>
      <c r="U14" s="386"/>
      <c r="V14" s="386"/>
      <c r="W14" s="386"/>
      <c r="X14" s="386"/>
      <c r="Y14" s="422"/>
      <c r="Z14" s="419"/>
      <c r="AA14" s="386"/>
      <c r="AB14" s="434"/>
      <c r="AC14" s="386"/>
      <c r="AD14" s="434"/>
      <c r="AE14" s="386"/>
      <c r="AF14" s="434"/>
      <c r="AG14" s="386"/>
      <c r="AH14" s="434"/>
      <c r="AI14" s="386"/>
      <c r="AJ14" s="434"/>
      <c r="AK14" s="386"/>
      <c r="AL14" s="434"/>
      <c r="AM14" s="386"/>
      <c r="AN14" s="434"/>
      <c r="AO14" s="386"/>
      <c r="AP14" s="434"/>
      <c r="AQ14" s="386"/>
      <c r="AR14" s="434"/>
      <c r="AS14" s="387"/>
      <c r="AT14" s="451"/>
      <c r="AU14" s="434"/>
      <c r="AV14" s="434"/>
      <c r="AW14" s="434"/>
      <c r="AX14" s="434"/>
      <c r="AY14" s="434"/>
      <c r="AZ14" s="434"/>
      <c r="BA14" s="434"/>
      <c r="BB14" s="434"/>
      <c r="BC14" s="434"/>
      <c r="BD14" s="434"/>
      <c r="BE14" s="434"/>
      <c r="BF14" s="131">
        <v>13</v>
      </c>
      <c r="BG14" s="131">
        <v>14</v>
      </c>
      <c r="BH14" s="131">
        <v>15</v>
      </c>
      <c r="BI14" s="131">
        <v>16</v>
      </c>
      <c r="BJ14" s="131">
        <v>17</v>
      </c>
      <c r="BK14" s="131">
        <v>18</v>
      </c>
      <c r="BL14" s="434"/>
      <c r="BM14" s="434"/>
      <c r="BN14" s="434"/>
      <c r="BO14" s="434"/>
      <c r="BP14" s="434"/>
      <c r="BQ14" s="434"/>
      <c r="BR14" s="434"/>
      <c r="BS14" s="434"/>
      <c r="BT14" s="434"/>
      <c r="BU14" s="389"/>
    </row>
    <row r="15" spans="1:73" ht="15.75" customHeight="1" thickBot="1" x14ac:dyDescent="0.3">
      <c r="A15" s="18"/>
      <c r="B15" s="426" t="s">
        <v>26</v>
      </c>
      <c r="C15" s="427"/>
      <c r="D15" s="427"/>
      <c r="E15" s="427"/>
      <c r="F15" s="427"/>
      <c r="G15" s="427"/>
      <c r="H15" s="427"/>
      <c r="I15" s="427"/>
      <c r="J15" s="427"/>
      <c r="K15" s="427"/>
      <c r="L15" s="427"/>
      <c r="M15" s="427"/>
      <c r="N15" s="427"/>
      <c r="O15" s="427"/>
      <c r="P15" s="427"/>
      <c r="Q15" s="427"/>
      <c r="R15" s="427"/>
      <c r="S15" s="427"/>
      <c r="T15" s="427"/>
      <c r="U15" s="427"/>
      <c r="V15" s="427"/>
      <c r="W15" s="427"/>
      <c r="X15" s="427"/>
      <c r="Y15" s="427"/>
      <c r="Z15" s="428"/>
      <c r="AA15" s="428"/>
      <c r="AB15" s="428"/>
      <c r="AC15" s="428"/>
      <c r="AD15" s="428"/>
      <c r="AE15" s="428"/>
      <c r="AF15" s="428"/>
      <c r="AG15" s="428"/>
      <c r="AH15" s="428"/>
      <c r="AI15" s="428"/>
      <c r="AJ15" s="428"/>
      <c r="AK15" s="428"/>
      <c r="AL15" s="428"/>
      <c r="AM15" s="428"/>
      <c r="AN15" s="428"/>
      <c r="AO15" s="428"/>
      <c r="AP15" s="428"/>
      <c r="AQ15" s="428"/>
      <c r="AR15" s="428"/>
      <c r="AS15" s="428"/>
      <c r="AT15" s="427"/>
      <c r="AU15" s="427"/>
      <c r="AV15" s="427"/>
      <c r="AW15" s="427"/>
      <c r="AX15" s="427"/>
      <c r="AY15" s="427"/>
      <c r="AZ15" s="427"/>
      <c r="BA15" s="427"/>
      <c r="BB15" s="427"/>
      <c r="BC15" s="427"/>
      <c r="BD15" s="427"/>
      <c r="BE15" s="427"/>
      <c r="BF15" s="427"/>
      <c r="BG15" s="427"/>
      <c r="BH15" s="427"/>
      <c r="BI15" s="427"/>
      <c r="BJ15" s="427"/>
      <c r="BK15" s="427"/>
      <c r="BL15" s="427"/>
      <c r="BM15" s="427"/>
      <c r="BN15" s="427"/>
      <c r="BO15" s="427"/>
      <c r="BP15" s="427"/>
      <c r="BQ15" s="427"/>
      <c r="BR15" s="427"/>
      <c r="BS15" s="427"/>
      <c r="BT15" s="427"/>
      <c r="BU15" s="429"/>
    </row>
    <row r="16" spans="1:73" ht="15.75" customHeight="1" x14ac:dyDescent="0.25">
      <c r="A16" s="18"/>
      <c r="B16" s="159">
        <v>1</v>
      </c>
      <c r="C16" s="405" t="str">
        <f>IF('INPUT DATA'!L11="","",'INPUT DATA'!L11)</f>
        <v/>
      </c>
      <c r="D16" s="406"/>
      <c r="E16" s="407"/>
      <c r="F16" s="408" t="str">
        <f>IF('INPUT DATA'!M11="","",'INPUT DATA'!M11)</f>
        <v/>
      </c>
      <c r="G16" s="407"/>
      <c r="H16" s="160" t="str">
        <f>IF('INPUT DATA'!N11="","",'INPUT DATA'!N11)</f>
        <v/>
      </c>
      <c r="I16" s="161" t="str">
        <f>IFERROR(IF(OR(H16="",H16=0),"",DATEDIF(IF(ISNUMBER(H16),H16,DATEVALUE(H16)),DATE(VALUE(LEFT('INPUT DATA'!$F$18,4)),6,1),"Y")),"")</f>
        <v/>
      </c>
      <c r="J16" s="161" t="str">
        <f>IFERROR(IF(OR(H16="",H16=0),"",DATEDIF(IF(ISNUMBER(H16),H16,DATEVALUE(H16)),DATE(VALUE(LEFT('INPUT DATA'!$F$18,4)),6,1),"YM")),"")</f>
        <v/>
      </c>
      <c r="K16" s="161" t="str">
        <f>IFERROR(IF(OR(H16="",H16=0),"",DATEDIF(IF(ISNUMBER(H16),H16,DATEVALUE(H16)),DATE(VALUE(RIGHT('INPUT DATA'!$F$18,4)),5,31),"Y")),"")</f>
        <v/>
      </c>
      <c r="L16" s="161" t="str">
        <f>IFERROR(IF(OR(H16="",H16=0),"",DATEDIF(IF(ISNUMBER(H16),H16,DATEVALUE(H16)),DATE(VALUE(RIGHT('INPUT DATA'!$F$18,4)),5,31),"YM")),"")</f>
        <v/>
      </c>
      <c r="M16" s="162" t="s">
        <v>72</v>
      </c>
      <c r="N16" s="163"/>
      <c r="O16" s="164"/>
      <c r="P16" s="164"/>
      <c r="Q16" s="164"/>
      <c r="R16" s="164"/>
      <c r="S16" s="164"/>
      <c r="T16" s="164"/>
      <c r="U16" s="164"/>
      <c r="V16" s="164"/>
      <c r="W16" s="164"/>
      <c r="X16" s="164"/>
      <c r="Y16" s="165"/>
      <c r="Z16" s="163"/>
      <c r="AA16" s="164"/>
      <c r="AB16" s="164"/>
      <c r="AC16" s="164"/>
      <c r="AD16" s="164"/>
      <c r="AE16" s="164"/>
      <c r="AF16" s="164"/>
      <c r="AG16" s="164"/>
      <c r="AH16" s="164"/>
      <c r="AI16" s="164"/>
      <c r="AJ16" s="164"/>
      <c r="AK16" s="164"/>
      <c r="AL16" s="164"/>
      <c r="AM16" s="164"/>
      <c r="AN16" s="164"/>
      <c r="AO16" s="164"/>
      <c r="AP16" s="164"/>
      <c r="AQ16" s="164"/>
      <c r="AR16" s="164"/>
      <c r="AS16" s="165"/>
      <c r="AT16" s="163"/>
      <c r="AU16" s="164"/>
      <c r="AV16" s="164"/>
      <c r="AW16" s="164"/>
      <c r="AX16" s="164"/>
      <c r="AY16" s="164"/>
      <c r="AZ16" s="164"/>
      <c r="BA16" s="164"/>
      <c r="BB16" s="164"/>
      <c r="BC16" s="164"/>
      <c r="BD16" s="164"/>
      <c r="BE16" s="164"/>
      <c r="BF16" s="164"/>
      <c r="BG16" s="164"/>
      <c r="BH16" s="164"/>
      <c r="BI16" s="164"/>
      <c r="BJ16" s="164"/>
      <c r="BK16" s="164"/>
      <c r="BL16" s="164"/>
      <c r="BM16" s="164"/>
      <c r="BN16" s="164"/>
      <c r="BO16" s="164"/>
      <c r="BP16" s="164"/>
      <c r="BQ16" s="164"/>
      <c r="BR16" s="164"/>
      <c r="BS16" s="164"/>
      <c r="BT16" s="164"/>
      <c r="BU16" s="165"/>
    </row>
    <row r="17" spans="1:73" ht="15.75" customHeight="1" x14ac:dyDescent="0.25">
      <c r="A17" s="18"/>
      <c r="B17" s="139">
        <v>2</v>
      </c>
      <c r="C17" s="395" t="str">
        <f>IF('INPUT DATA'!L12="","",'INPUT DATA'!L12)</f>
        <v/>
      </c>
      <c r="D17" s="396"/>
      <c r="E17" s="397"/>
      <c r="F17" s="398" t="str">
        <f>IF('INPUT DATA'!M11="","",'INPUT DATA'!M11)</f>
        <v/>
      </c>
      <c r="G17" s="399"/>
      <c r="H17" s="149" t="str">
        <f>IF('INPUT DATA'!N11="","",'INPUT DATA'!N11)</f>
        <v/>
      </c>
      <c r="I17" s="152" t="str">
        <f>IFERROR(IF(OR(H17="",H17=0),"",DATEDIF(IF(ISNUMBER(H17),H17,DATEVALUE(H17)),DATE(VALUE(LEFT('INPUT DATA'!$F$18,4)),6,1),"Y")),"")</f>
        <v/>
      </c>
      <c r="J17" s="152" t="str">
        <f>IFERROR(IF(OR(H17="",H17=0),"",DATEDIF(IF(ISNUMBER(H17),H17,DATEVALUE(H17)),DATE(VALUE(LEFT('INPUT DATA'!$F$18,4)),6,1),"YM")),"")</f>
        <v/>
      </c>
      <c r="K17" s="152" t="str">
        <f>IFERROR(IF(OR(H17="",H17=0),"",DATEDIF(IF(ISNUMBER(H17),H17,DATEVALUE(H17)),DATE(VALUE(RIGHT('INPUT DATA'!$F$18,4)),5,31),"Y")),"")</f>
        <v/>
      </c>
      <c r="L17" s="152" t="str">
        <f>IFERROR(IF(OR(H17="",H17=0),"",DATEDIF(IF(ISNUMBER(H17),H17,DATEVALUE(H17)),DATE(VALUE(RIGHT('INPUT DATA'!$F$18,4)),5,31),"YM")),"")</f>
        <v/>
      </c>
      <c r="M17" s="153" t="s">
        <v>72</v>
      </c>
      <c r="N17" s="166"/>
      <c r="O17" s="129"/>
      <c r="P17" s="129"/>
      <c r="Q17" s="129"/>
      <c r="R17" s="129"/>
      <c r="S17" s="129"/>
      <c r="T17" s="129"/>
      <c r="U17" s="129"/>
      <c r="V17" s="129"/>
      <c r="W17" s="129"/>
      <c r="X17" s="129"/>
      <c r="Y17" s="167"/>
      <c r="Z17" s="166"/>
      <c r="AA17" s="129"/>
      <c r="AB17" s="129"/>
      <c r="AC17" s="129"/>
      <c r="AD17" s="129"/>
      <c r="AE17" s="129"/>
      <c r="AF17" s="129"/>
      <c r="AG17" s="129"/>
      <c r="AH17" s="129"/>
      <c r="AI17" s="129"/>
      <c r="AJ17" s="129"/>
      <c r="AK17" s="129"/>
      <c r="AL17" s="129"/>
      <c r="AM17" s="129"/>
      <c r="AN17" s="129"/>
      <c r="AO17" s="129"/>
      <c r="AP17" s="129"/>
      <c r="AQ17" s="129"/>
      <c r="AR17" s="129"/>
      <c r="AS17" s="167"/>
      <c r="AT17" s="166"/>
      <c r="AU17" s="129"/>
      <c r="AV17" s="129"/>
      <c r="AW17" s="129"/>
      <c r="AX17" s="129"/>
      <c r="AY17" s="129"/>
      <c r="AZ17" s="129"/>
      <c r="BA17" s="129"/>
      <c r="BB17" s="129"/>
      <c r="BC17" s="129"/>
      <c r="BD17" s="129"/>
      <c r="BE17" s="129"/>
      <c r="BF17" s="129"/>
      <c r="BG17" s="129"/>
      <c r="BH17" s="129"/>
      <c r="BI17" s="129"/>
      <c r="BJ17" s="129"/>
      <c r="BK17" s="129"/>
      <c r="BL17" s="129"/>
      <c r="BM17" s="129"/>
      <c r="BN17" s="129"/>
      <c r="BO17" s="129"/>
      <c r="BP17" s="129"/>
      <c r="BQ17" s="129"/>
      <c r="BR17" s="129"/>
      <c r="BS17" s="129"/>
      <c r="BT17" s="129"/>
      <c r="BU17" s="167"/>
    </row>
    <row r="18" spans="1:73" ht="15.75" customHeight="1" x14ac:dyDescent="0.25">
      <c r="A18" s="18"/>
      <c r="B18" s="139">
        <v>3</v>
      </c>
      <c r="C18" s="395" t="str">
        <f>IF('INPUT DATA'!L13="","",'INPUT DATA'!L13)</f>
        <v/>
      </c>
      <c r="D18" s="396"/>
      <c r="E18" s="397"/>
      <c r="F18" s="398" t="str">
        <f>IF('INPUT DATA'!M12="","",'INPUT DATA'!M12)</f>
        <v/>
      </c>
      <c r="G18" s="399"/>
      <c r="H18" s="149" t="str">
        <f>IF('INPUT DATA'!N12="","",'INPUT DATA'!N12)</f>
        <v/>
      </c>
      <c r="I18" s="152" t="str">
        <f>IFERROR(IF(OR(H18="",H18=0),"",DATEDIF(IF(ISNUMBER(H18),H18,DATEVALUE(H18)),DATE(VALUE(LEFT('INPUT DATA'!$F$18,4)),6,1),"Y")),"")</f>
        <v/>
      </c>
      <c r="J18" s="152" t="str">
        <f>IFERROR(IF(OR(H18="",H18=0),"",DATEDIF(IF(ISNUMBER(H18),H18,DATEVALUE(H18)),DATE(VALUE(LEFT('INPUT DATA'!$F$18,4)),6,1),"YM")),"")</f>
        <v/>
      </c>
      <c r="K18" s="152" t="str">
        <f>IFERROR(IF(OR(H18="",H18=0),"",DATEDIF(IF(ISNUMBER(H18),H18,DATEVALUE(H18)),DATE(VALUE(RIGHT('INPUT DATA'!$F$18,4)),5,31),"Y")),"")</f>
        <v/>
      </c>
      <c r="L18" s="152" t="str">
        <f>IFERROR(IF(OR(H18="",H18=0),"",DATEDIF(IF(ISNUMBER(H18),H18,DATEVALUE(H18)),DATE(VALUE(RIGHT('INPUT DATA'!$F$18,4)),5,31),"YM")),"")</f>
        <v/>
      </c>
      <c r="M18" s="153" t="s">
        <v>72</v>
      </c>
      <c r="N18" s="168"/>
      <c r="O18" s="130"/>
      <c r="P18" s="130"/>
      <c r="Q18" s="130"/>
      <c r="R18" s="130"/>
      <c r="S18" s="130"/>
      <c r="T18" s="130"/>
      <c r="U18" s="130"/>
      <c r="V18" s="130"/>
      <c r="W18" s="130"/>
      <c r="X18" s="130"/>
      <c r="Y18" s="169"/>
      <c r="Z18" s="168"/>
      <c r="AA18" s="130"/>
      <c r="AB18" s="130"/>
      <c r="AC18" s="130"/>
      <c r="AD18" s="130"/>
      <c r="AE18" s="130"/>
      <c r="AF18" s="130"/>
      <c r="AG18" s="130"/>
      <c r="AH18" s="130"/>
      <c r="AI18" s="130"/>
      <c r="AJ18" s="130"/>
      <c r="AK18" s="130"/>
      <c r="AL18" s="130"/>
      <c r="AM18" s="130"/>
      <c r="AN18" s="130"/>
      <c r="AO18" s="130"/>
      <c r="AP18" s="130"/>
      <c r="AQ18" s="130"/>
      <c r="AR18" s="130"/>
      <c r="AS18" s="169"/>
      <c r="AT18" s="168"/>
      <c r="AU18" s="130"/>
      <c r="AV18" s="130"/>
      <c r="AW18" s="130"/>
      <c r="AX18" s="130"/>
      <c r="AY18" s="130"/>
      <c r="AZ18" s="130"/>
      <c r="BA18" s="130"/>
      <c r="BB18" s="130"/>
      <c r="BC18" s="130"/>
      <c r="BD18" s="130"/>
      <c r="BE18" s="130"/>
      <c r="BF18" s="130"/>
      <c r="BG18" s="130"/>
      <c r="BH18" s="130"/>
      <c r="BI18" s="130"/>
      <c r="BJ18" s="130"/>
      <c r="BK18" s="130"/>
      <c r="BL18" s="130"/>
      <c r="BM18" s="130"/>
      <c r="BN18" s="130"/>
      <c r="BO18" s="130"/>
      <c r="BP18" s="130"/>
      <c r="BQ18" s="130"/>
      <c r="BR18" s="130"/>
      <c r="BS18" s="130"/>
      <c r="BT18" s="130"/>
      <c r="BU18" s="169"/>
    </row>
    <row r="19" spans="1:73" ht="15.75" customHeight="1" x14ac:dyDescent="0.25">
      <c r="A19" s="18"/>
      <c r="B19" s="140">
        <v>4</v>
      </c>
      <c r="C19" s="395" t="str">
        <f>IF('INPUT DATA'!L14="","",'INPUT DATA'!L14)</f>
        <v/>
      </c>
      <c r="D19" s="396"/>
      <c r="E19" s="397"/>
      <c r="F19" s="398" t="str">
        <f>IF('INPUT DATA'!M13="","",'INPUT DATA'!M13)</f>
        <v/>
      </c>
      <c r="G19" s="399"/>
      <c r="H19" s="149" t="str">
        <f>IF('INPUT DATA'!N13="","",'INPUT DATA'!N13)</f>
        <v/>
      </c>
      <c r="I19" s="152" t="str">
        <f>IFERROR(IF(OR(H19="",H19=0),"",DATEDIF(IF(ISNUMBER(H19),H19,DATEVALUE(H19)),DATE(VALUE(LEFT('INPUT DATA'!$F$18,4)),6,1),"Y")),"")</f>
        <v/>
      </c>
      <c r="J19" s="152" t="str">
        <f>IFERROR(IF(OR(H19="",H19=0),"",DATEDIF(IF(ISNUMBER(H19),H19,DATEVALUE(H19)),DATE(VALUE(LEFT('INPUT DATA'!$F$18,4)),6,1),"YM")),"")</f>
        <v/>
      </c>
      <c r="K19" s="152" t="str">
        <f>IFERROR(IF(OR(H19="",H19=0),"",DATEDIF(IF(ISNUMBER(H19),H19,DATEVALUE(H19)),DATE(VALUE(RIGHT('INPUT DATA'!$F$18,4)),5,31),"Y")),"")</f>
        <v/>
      </c>
      <c r="L19" s="152" t="str">
        <f>IFERROR(IF(OR(H19="",H19=0),"",DATEDIF(IF(ISNUMBER(H19),H19,DATEVALUE(H19)),DATE(VALUE(RIGHT('INPUT DATA'!$F$18,4)),5,31),"YM")),"")</f>
        <v/>
      </c>
      <c r="M19" s="154" t="s">
        <v>72</v>
      </c>
      <c r="N19" s="168"/>
      <c r="O19" s="130"/>
      <c r="P19" s="130"/>
      <c r="Q19" s="130"/>
      <c r="R19" s="130"/>
      <c r="S19" s="130"/>
      <c r="T19" s="130"/>
      <c r="U19" s="130"/>
      <c r="V19" s="130"/>
      <c r="W19" s="130"/>
      <c r="X19" s="130"/>
      <c r="Y19" s="169"/>
      <c r="Z19" s="168"/>
      <c r="AA19" s="130"/>
      <c r="AB19" s="130"/>
      <c r="AC19" s="130"/>
      <c r="AD19" s="130"/>
      <c r="AE19" s="130"/>
      <c r="AF19" s="130"/>
      <c r="AG19" s="130"/>
      <c r="AH19" s="130"/>
      <c r="AI19" s="130"/>
      <c r="AJ19" s="130"/>
      <c r="AK19" s="130"/>
      <c r="AL19" s="130"/>
      <c r="AM19" s="130"/>
      <c r="AN19" s="130"/>
      <c r="AO19" s="130"/>
      <c r="AP19" s="130"/>
      <c r="AQ19" s="130"/>
      <c r="AR19" s="130"/>
      <c r="AS19" s="169"/>
      <c r="AT19" s="168"/>
      <c r="AU19" s="130"/>
      <c r="AV19" s="130"/>
      <c r="AW19" s="130"/>
      <c r="AX19" s="130"/>
      <c r="AY19" s="130"/>
      <c r="AZ19" s="130"/>
      <c r="BA19" s="130"/>
      <c r="BB19" s="130"/>
      <c r="BC19" s="130"/>
      <c r="BD19" s="130"/>
      <c r="BE19" s="130"/>
      <c r="BF19" s="130"/>
      <c r="BG19" s="130"/>
      <c r="BH19" s="130"/>
      <c r="BI19" s="130"/>
      <c r="BJ19" s="130"/>
      <c r="BK19" s="130"/>
      <c r="BL19" s="130"/>
      <c r="BM19" s="130"/>
      <c r="BN19" s="130"/>
      <c r="BO19" s="130"/>
      <c r="BP19" s="130"/>
      <c r="BQ19" s="130"/>
      <c r="BR19" s="130"/>
      <c r="BS19" s="130"/>
      <c r="BT19" s="130"/>
      <c r="BU19" s="169"/>
    </row>
    <row r="20" spans="1:73" ht="15.75" customHeight="1" x14ac:dyDescent="0.25">
      <c r="A20" s="18"/>
      <c r="B20" s="140">
        <v>5</v>
      </c>
      <c r="C20" s="395" t="str">
        <f>IF('INPUT DATA'!L15="","",'INPUT DATA'!L15)</f>
        <v/>
      </c>
      <c r="D20" s="396"/>
      <c r="E20" s="397"/>
      <c r="F20" s="398" t="str">
        <f>IF('INPUT DATA'!M14="","",'INPUT DATA'!M14)</f>
        <v/>
      </c>
      <c r="G20" s="399"/>
      <c r="H20" s="149" t="str">
        <f>IF('INPUT DATA'!N14="","",'INPUT DATA'!N14)</f>
        <v/>
      </c>
      <c r="I20" s="152" t="str">
        <f>IFERROR(IF(OR(H20="",H20=0),"",DATEDIF(IF(ISNUMBER(H20),H20,DATEVALUE(H20)),DATE(VALUE(LEFT('INPUT DATA'!$F$18,4)),6,1),"Y")),"")</f>
        <v/>
      </c>
      <c r="J20" s="152" t="str">
        <f>IFERROR(IF(OR(H20="",H20=0),"",DATEDIF(IF(ISNUMBER(H20),H20,DATEVALUE(H20)),DATE(VALUE(LEFT('INPUT DATA'!$F$18,4)),6,1),"YM")),"")</f>
        <v/>
      </c>
      <c r="K20" s="152" t="str">
        <f>IFERROR(IF(OR(H20="",H20=0),"",DATEDIF(IF(ISNUMBER(H20),H20,DATEVALUE(H20)),DATE(VALUE(RIGHT('INPUT DATA'!$F$18,4)),5,31),"Y")),"")</f>
        <v/>
      </c>
      <c r="L20" s="152" t="str">
        <f>IFERROR(IF(OR(H20="",H20=0),"",DATEDIF(IF(ISNUMBER(H20),H20,DATEVALUE(H20)),DATE(VALUE(RIGHT('INPUT DATA'!$F$18,4)),5,31),"YM")),"")</f>
        <v/>
      </c>
      <c r="M20" s="154" t="s">
        <v>72</v>
      </c>
      <c r="N20" s="168"/>
      <c r="O20" s="130"/>
      <c r="P20" s="130"/>
      <c r="Q20" s="130"/>
      <c r="R20" s="130"/>
      <c r="S20" s="130"/>
      <c r="T20" s="130"/>
      <c r="U20" s="130"/>
      <c r="V20" s="130"/>
      <c r="W20" s="130"/>
      <c r="X20" s="130"/>
      <c r="Y20" s="169"/>
      <c r="Z20" s="168"/>
      <c r="AA20" s="130"/>
      <c r="AB20" s="130"/>
      <c r="AC20" s="130"/>
      <c r="AD20" s="130"/>
      <c r="AE20" s="130"/>
      <c r="AF20" s="130"/>
      <c r="AG20" s="130"/>
      <c r="AH20" s="130"/>
      <c r="AI20" s="130"/>
      <c r="AJ20" s="130"/>
      <c r="AK20" s="130"/>
      <c r="AL20" s="130"/>
      <c r="AM20" s="130"/>
      <c r="AN20" s="130"/>
      <c r="AO20" s="130"/>
      <c r="AP20" s="130"/>
      <c r="AQ20" s="130"/>
      <c r="AR20" s="130"/>
      <c r="AS20" s="169"/>
      <c r="AT20" s="168"/>
      <c r="AU20" s="130"/>
      <c r="AV20" s="130"/>
      <c r="AW20" s="130"/>
      <c r="AX20" s="130"/>
      <c r="AY20" s="130"/>
      <c r="AZ20" s="130"/>
      <c r="BA20" s="130"/>
      <c r="BB20" s="130"/>
      <c r="BC20" s="130"/>
      <c r="BD20" s="130"/>
      <c r="BE20" s="130"/>
      <c r="BF20" s="130"/>
      <c r="BG20" s="130"/>
      <c r="BH20" s="130"/>
      <c r="BI20" s="130"/>
      <c r="BJ20" s="130"/>
      <c r="BK20" s="130"/>
      <c r="BL20" s="130"/>
      <c r="BM20" s="130"/>
      <c r="BN20" s="130"/>
      <c r="BO20" s="130"/>
      <c r="BP20" s="130"/>
      <c r="BQ20" s="130"/>
      <c r="BR20" s="130"/>
      <c r="BS20" s="130"/>
      <c r="BT20" s="130"/>
      <c r="BU20" s="169"/>
    </row>
    <row r="21" spans="1:73" ht="15.75" customHeight="1" x14ac:dyDescent="0.25">
      <c r="A21" s="18"/>
      <c r="B21" s="140">
        <v>6</v>
      </c>
      <c r="C21" s="395" t="str">
        <f>IF('INPUT DATA'!L16="","",'INPUT DATA'!L16)</f>
        <v/>
      </c>
      <c r="D21" s="396"/>
      <c r="E21" s="397"/>
      <c r="F21" s="398" t="str">
        <f>IF('INPUT DATA'!M15="","",'INPUT DATA'!M15)</f>
        <v/>
      </c>
      <c r="G21" s="399"/>
      <c r="H21" s="149" t="str">
        <f>IF('INPUT DATA'!N15="","",'INPUT DATA'!N15)</f>
        <v/>
      </c>
      <c r="I21" s="152" t="str">
        <f>IFERROR(IF(OR(H21="",H21=0),"",DATEDIF(IF(ISNUMBER(H21),H21,DATEVALUE(H21)),DATE(VALUE(LEFT('INPUT DATA'!$F$18,4)),6,1),"Y")),"")</f>
        <v/>
      </c>
      <c r="J21" s="152" t="str">
        <f>IFERROR(IF(OR(H21="",H21=0),"",DATEDIF(IF(ISNUMBER(H21),H21,DATEVALUE(H21)),DATE(VALUE(LEFT('INPUT DATA'!$F$18,4)),6,1),"YM")),"")</f>
        <v/>
      </c>
      <c r="K21" s="152" t="str">
        <f>IFERROR(IF(OR(H21="",H21=0),"",DATEDIF(IF(ISNUMBER(H21),H21,DATEVALUE(H21)),DATE(VALUE(RIGHT('INPUT DATA'!$F$18,4)),5,31),"Y")),"")</f>
        <v/>
      </c>
      <c r="L21" s="152" t="str">
        <f>IFERROR(IF(OR(H21="",H21=0),"",DATEDIF(IF(ISNUMBER(H21),H21,DATEVALUE(H21)),DATE(VALUE(RIGHT('INPUT DATA'!$F$18,4)),5,31),"YM")),"")</f>
        <v/>
      </c>
      <c r="M21" s="154" t="s">
        <v>72</v>
      </c>
      <c r="N21" s="168"/>
      <c r="O21" s="130"/>
      <c r="P21" s="130"/>
      <c r="Q21" s="130"/>
      <c r="R21" s="130"/>
      <c r="S21" s="130"/>
      <c r="T21" s="130"/>
      <c r="U21" s="130"/>
      <c r="V21" s="130"/>
      <c r="W21" s="130"/>
      <c r="X21" s="130"/>
      <c r="Y21" s="169"/>
      <c r="Z21" s="168"/>
      <c r="AA21" s="130"/>
      <c r="AB21" s="130"/>
      <c r="AC21" s="130"/>
      <c r="AD21" s="130"/>
      <c r="AE21" s="130"/>
      <c r="AF21" s="130"/>
      <c r="AG21" s="130"/>
      <c r="AH21" s="130"/>
      <c r="AI21" s="130"/>
      <c r="AJ21" s="130"/>
      <c r="AK21" s="130"/>
      <c r="AL21" s="130"/>
      <c r="AM21" s="130"/>
      <c r="AN21" s="130"/>
      <c r="AO21" s="130"/>
      <c r="AP21" s="130"/>
      <c r="AQ21" s="130"/>
      <c r="AR21" s="130"/>
      <c r="AS21" s="169"/>
      <c r="AT21" s="168"/>
      <c r="AU21" s="130"/>
      <c r="AV21" s="130"/>
      <c r="AW21" s="130"/>
      <c r="AX21" s="130"/>
      <c r="AY21" s="130"/>
      <c r="AZ21" s="130"/>
      <c r="BA21" s="130"/>
      <c r="BB21" s="130"/>
      <c r="BC21" s="130"/>
      <c r="BD21" s="130"/>
      <c r="BE21" s="130"/>
      <c r="BF21" s="130"/>
      <c r="BG21" s="130"/>
      <c r="BH21" s="130"/>
      <c r="BI21" s="130"/>
      <c r="BJ21" s="130"/>
      <c r="BK21" s="130"/>
      <c r="BL21" s="130"/>
      <c r="BM21" s="130"/>
      <c r="BN21" s="130"/>
      <c r="BO21" s="130"/>
      <c r="BP21" s="130"/>
      <c r="BQ21" s="130"/>
      <c r="BR21" s="130"/>
      <c r="BS21" s="130"/>
      <c r="BT21" s="130"/>
      <c r="BU21" s="169"/>
    </row>
    <row r="22" spans="1:73" ht="15.75" customHeight="1" x14ac:dyDescent="0.25">
      <c r="A22" s="18"/>
      <c r="B22" s="140">
        <v>7</v>
      </c>
      <c r="C22" s="395" t="str">
        <f>IF('INPUT DATA'!L17="","",'INPUT DATA'!L17)</f>
        <v/>
      </c>
      <c r="D22" s="396"/>
      <c r="E22" s="397"/>
      <c r="F22" s="398" t="str">
        <f>IF('INPUT DATA'!M16="","",'INPUT DATA'!M16)</f>
        <v/>
      </c>
      <c r="G22" s="399"/>
      <c r="H22" s="149" t="str">
        <f>IF('INPUT DATA'!N16="","",'INPUT DATA'!N16)</f>
        <v/>
      </c>
      <c r="I22" s="152" t="str">
        <f>IFERROR(IF(OR(H22="",H22=0),"",DATEDIF(IF(ISNUMBER(H22),H22,DATEVALUE(H22)),DATE(VALUE(LEFT('INPUT DATA'!$F$18,4)),6,1),"Y")),"")</f>
        <v/>
      </c>
      <c r="J22" s="152" t="str">
        <f>IFERROR(IF(OR(H22="",H22=0),"",DATEDIF(IF(ISNUMBER(H22),H22,DATEVALUE(H22)),DATE(VALUE(LEFT('INPUT DATA'!$F$18,4)),6,1),"YM")),"")</f>
        <v/>
      </c>
      <c r="K22" s="152" t="str">
        <f>IFERROR(IF(OR(H22="",H22=0),"",DATEDIF(IF(ISNUMBER(H22),H22,DATEVALUE(H22)),DATE(VALUE(RIGHT('INPUT DATA'!$F$18,4)),5,31),"Y")),"")</f>
        <v/>
      </c>
      <c r="L22" s="152" t="str">
        <f>IFERROR(IF(OR(H22="",H22=0),"",DATEDIF(IF(ISNUMBER(H22),H22,DATEVALUE(H22)),DATE(VALUE(RIGHT('INPUT DATA'!$F$18,4)),5,31),"YM")),"")</f>
        <v/>
      </c>
      <c r="M22" s="154" t="s">
        <v>72</v>
      </c>
      <c r="N22" s="168"/>
      <c r="O22" s="130"/>
      <c r="P22" s="130"/>
      <c r="Q22" s="130"/>
      <c r="R22" s="130"/>
      <c r="S22" s="130"/>
      <c r="T22" s="130"/>
      <c r="U22" s="130"/>
      <c r="V22" s="130"/>
      <c r="W22" s="130"/>
      <c r="X22" s="130"/>
      <c r="Y22" s="169"/>
      <c r="Z22" s="168"/>
      <c r="AA22" s="130"/>
      <c r="AB22" s="130"/>
      <c r="AC22" s="130"/>
      <c r="AD22" s="130"/>
      <c r="AE22" s="130"/>
      <c r="AF22" s="130"/>
      <c r="AG22" s="130"/>
      <c r="AH22" s="130"/>
      <c r="AI22" s="130"/>
      <c r="AJ22" s="130"/>
      <c r="AK22" s="130"/>
      <c r="AL22" s="130"/>
      <c r="AM22" s="130"/>
      <c r="AN22" s="130"/>
      <c r="AO22" s="130"/>
      <c r="AP22" s="130"/>
      <c r="AQ22" s="130"/>
      <c r="AR22" s="130"/>
      <c r="AS22" s="169"/>
      <c r="AT22" s="168"/>
      <c r="AU22" s="130"/>
      <c r="AV22" s="130"/>
      <c r="AW22" s="130"/>
      <c r="AX22" s="130"/>
      <c r="AY22" s="130"/>
      <c r="AZ22" s="130"/>
      <c r="BA22" s="130"/>
      <c r="BB22" s="130"/>
      <c r="BC22" s="130"/>
      <c r="BD22" s="130"/>
      <c r="BE22" s="130"/>
      <c r="BF22" s="130"/>
      <c r="BG22" s="130"/>
      <c r="BH22" s="130"/>
      <c r="BI22" s="130"/>
      <c r="BJ22" s="130"/>
      <c r="BK22" s="130"/>
      <c r="BL22" s="130"/>
      <c r="BM22" s="130"/>
      <c r="BN22" s="130"/>
      <c r="BO22" s="130"/>
      <c r="BP22" s="130"/>
      <c r="BQ22" s="130"/>
      <c r="BR22" s="130"/>
      <c r="BS22" s="130"/>
      <c r="BT22" s="130"/>
      <c r="BU22" s="169"/>
    </row>
    <row r="23" spans="1:73" ht="15.75" customHeight="1" x14ac:dyDescent="0.25">
      <c r="A23" s="18"/>
      <c r="B23" s="140">
        <v>8</v>
      </c>
      <c r="C23" s="395" t="str">
        <f>IF('INPUT DATA'!L18="","",'INPUT DATA'!L18)</f>
        <v/>
      </c>
      <c r="D23" s="396"/>
      <c r="E23" s="397"/>
      <c r="F23" s="398" t="str">
        <f>IF('INPUT DATA'!M17="","",'INPUT DATA'!M17)</f>
        <v/>
      </c>
      <c r="G23" s="399"/>
      <c r="H23" s="149" t="str">
        <f>IF('INPUT DATA'!N17="","",'INPUT DATA'!N17)</f>
        <v/>
      </c>
      <c r="I23" s="152" t="str">
        <f>IFERROR(IF(OR(H23="",H23=0),"",DATEDIF(IF(ISNUMBER(H23),H23,DATEVALUE(H23)),DATE(VALUE(LEFT('INPUT DATA'!$F$18,4)),6,1),"Y")),"")</f>
        <v/>
      </c>
      <c r="J23" s="152" t="str">
        <f>IFERROR(IF(OR(H23="",H23=0),"",DATEDIF(IF(ISNUMBER(H23),H23,DATEVALUE(H23)),DATE(VALUE(LEFT('INPUT DATA'!$F$18,4)),6,1),"YM")),"")</f>
        <v/>
      </c>
      <c r="K23" s="152" t="str">
        <f>IFERROR(IF(OR(H23="",H23=0),"",DATEDIF(IF(ISNUMBER(H23),H23,DATEVALUE(H23)),DATE(VALUE(RIGHT('INPUT DATA'!$F$18,4)),5,31),"Y")),"")</f>
        <v/>
      </c>
      <c r="L23" s="152" t="str">
        <f>IFERROR(IF(OR(H23="",H23=0),"",DATEDIF(IF(ISNUMBER(H23),H23,DATEVALUE(H23)),DATE(VALUE(RIGHT('INPUT DATA'!$F$18,4)),5,31),"YM")),"")</f>
        <v/>
      </c>
      <c r="M23" s="154" t="s">
        <v>72</v>
      </c>
      <c r="N23" s="168"/>
      <c r="O23" s="130"/>
      <c r="P23" s="130"/>
      <c r="Q23" s="130"/>
      <c r="R23" s="130"/>
      <c r="S23" s="130"/>
      <c r="T23" s="130"/>
      <c r="U23" s="130"/>
      <c r="V23" s="130"/>
      <c r="W23" s="130"/>
      <c r="X23" s="130"/>
      <c r="Y23" s="169"/>
      <c r="Z23" s="168"/>
      <c r="AA23" s="130"/>
      <c r="AB23" s="130"/>
      <c r="AC23" s="130"/>
      <c r="AD23" s="130"/>
      <c r="AE23" s="130"/>
      <c r="AF23" s="130"/>
      <c r="AG23" s="130"/>
      <c r="AH23" s="130"/>
      <c r="AI23" s="130"/>
      <c r="AJ23" s="130"/>
      <c r="AK23" s="130"/>
      <c r="AL23" s="130"/>
      <c r="AM23" s="130"/>
      <c r="AN23" s="130"/>
      <c r="AO23" s="130"/>
      <c r="AP23" s="130"/>
      <c r="AQ23" s="130"/>
      <c r="AR23" s="130"/>
      <c r="AS23" s="169"/>
      <c r="AT23" s="168"/>
      <c r="AU23" s="130"/>
      <c r="AV23" s="130"/>
      <c r="AW23" s="130"/>
      <c r="AX23" s="130"/>
      <c r="AY23" s="130"/>
      <c r="AZ23" s="130"/>
      <c r="BA23" s="130"/>
      <c r="BB23" s="130"/>
      <c r="BC23" s="130"/>
      <c r="BD23" s="130"/>
      <c r="BE23" s="130"/>
      <c r="BF23" s="130"/>
      <c r="BG23" s="130"/>
      <c r="BH23" s="130"/>
      <c r="BI23" s="130"/>
      <c r="BJ23" s="130"/>
      <c r="BK23" s="130"/>
      <c r="BL23" s="130"/>
      <c r="BM23" s="130"/>
      <c r="BN23" s="130"/>
      <c r="BO23" s="130"/>
      <c r="BP23" s="130"/>
      <c r="BQ23" s="130"/>
      <c r="BR23" s="130"/>
      <c r="BS23" s="130"/>
      <c r="BT23" s="130"/>
      <c r="BU23" s="169"/>
    </row>
    <row r="24" spans="1:73" ht="15.75" customHeight="1" x14ac:dyDescent="0.25">
      <c r="A24" s="18"/>
      <c r="B24" s="140">
        <v>9</v>
      </c>
      <c r="C24" s="395" t="str">
        <f>IF('INPUT DATA'!L19="","",'INPUT DATA'!L19)</f>
        <v/>
      </c>
      <c r="D24" s="396"/>
      <c r="E24" s="397"/>
      <c r="F24" s="398" t="str">
        <f>IF('INPUT DATA'!M18="","",'INPUT DATA'!M18)</f>
        <v/>
      </c>
      <c r="G24" s="399"/>
      <c r="H24" s="149" t="str">
        <f>IF('INPUT DATA'!N18="","",'INPUT DATA'!N18)</f>
        <v/>
      </c>
      <c r="I24" s="152" t="str">
        <f>IFERROR(IF(OR(H24="",H24=0),"",DATEDIF(IF(ISNUMBER(H24),H24,DATEVALUE(H24)),DATE(VALUE(LEFT('INPUT DATA'!$F$18,4)),6,1),"Y")),"")</f>
        <v/>
      </c>
      <c r="J24" s="152" t="str">
        <f>IFERROR(IF(OR(H24="",H24=0),"",DATEDIF(IF(ISNUMBER(H24),H24,DATEVALUE(H24)),DATE(VALUE(LEFT('INPUT DATA'!$F$18,4)),6,1),"YM")),"")</f>
        <v/>
      </c>
      <c r="K24" s="152" t="str">
        <f>IFERROR(IF(OR(H24="",H24=0),"",DATEDIF(IF(ISNUMBER(H24),H24,DATEVALUE(H24)),DATE(VALUE(RIGHT('INPUT DATA'!$F$18,4)),5,31),"Y")),"")</f>
        <v/>
      </c>
      <c r="L24" s="152" t="str">
        <f>IFERROR(IF(OR(H24="",H24=0),"",DATEDIF(IF(ISNUMBER(H24),H24,DATEVALUE(H24)),DATE(VALUE(RIGHT('INPUT DATA'!$F$18,4)),5,31),"YM")),"")</f>
        <v/>
      </c>
      <c r="M24" s="154" t="s">
        <v>72</v>
      </c>
      <c r="N24" s="168"/>
      <c r="O24" s="130"/>
      <c r="P24" s="130"/>
      <c r="Q24" s="130"/>
      <c r="R24" s="130"/>
      <c r="S24" s="130"/>
      <c r="T24" s="130"/>
      <c r="U24" s="130"/>
      <c r="V24" s="130"/>
      <c r="W24" s="130"/>
      <c r="X24" s="130"/>
      <c r="Y24" s="169"/>
      <c r="Z24" s="168"/>
      <c r="AA24" s="130"/>
      <c r="AB24" s="130"/>
      <c r="AC24" s="130"/>
      <c r="AD24" s="130"/>
      <c r="AE24" s="130"/>
      <c r="AF24" s="130"/>
      <c r="AG24" s="130"/>
      <c r="AH24" s="130"/>
      <c r="AI24" s="130"/>
      <c r="AJ24" s="130"/>
      <c r="AK24" s="130"/>
      <c r="AL24" s="130"/>
      <c r="AM24" s="130"/>
      <c r="AN24" s="130"/>
      <c r="AO24" s="130"/>
      <c r="AP24" s="130"/>
      <c r="AQ24" s="130"/>
      <c r="AR24" s="130"/>
      <c r="AS24" s="169"/>
      <c r="AT24" s="168"/>
      <c r="AU24" s="130"/>
      <c r="AV24" s="130"/>
      <c r="AW24" s="130"/>
      <c r="AX24" s="130"/>
      <c r="AY24" s="130"/>
      <c r="AZ24" s="130"/>
      <c r="BA24" s="130"/>
      <c r="BB24" s="130"/>
      <c r="BC24" s="130"/>
      <c r="BD24" s="130"/>
      <c r="BE24" s="130"/>
      <c r="BF24" s="130"/>
      <c r="BG24" s="130"/>
      <c r="BH24" s="130"/>
      <c r="BI24" s="130"/>
      <c r="BJ24" s="130"/>
      <c r="BK24" s="130"/>
      <c r="BL24" s="130"/>
      <c r="BM24" s="130"/>
      <c r="BN24" s="130"/>
      <c r="BO24" s="130"/>
      <c r="BP24" s="130"/>
      <c r="BQ24" s="130"/>
      <c r="BR24" s="130"/>
      <c r="BS24" s="130"/>
      <c r="BT24" s="130"/>
      <c r="BU24" s="169"/>
    </row>
    <row r="25" spans="1:73" ht="15.75" customHeight="1" x14ac:dyDescent="0.25">
      <c r="A25" s="18"/>
      <c r="B25" s="140">
        <v>10</v>
      </c>
      <c r="C25" s="395" t="str">
        <f>IF('INPUT DATA'!L20="","",'INPUT DATA'!L20)</f>
        <v/>
      </c>
      <c r="D25" s="396"/>
      <c r="E25" s="397"/>
      <c r="F25" s="398" t="str">
        <f>IF('INPUT DATA'!M19="","",'INPUT DATA'!M19)</f>
        <v/>
      </c>
      <c r="G25" s="399"/>
      <c r="H25" s="149" t="str">
        <f>IF('INPUT DATA'!N19="","",'INPUT DATA'!N19)</f>
        <v/>
      </c>
      <c r="I25" s="152" t="str">
        <f>IFERROR(IF(OR(H25="",H25=0),"",DATEDIF(IF(ISNUMBER(H25),H25,DATEVALUE(H25)),DATE(VALUE(LEFT('INPUT DATA'!$F$18,4)),6,1),"Y")),"")</f>
        <v/>
      </c>
      <c r="J25" s="152" t="str">
        <f>IFERROR(IF(OR(H25="",H25=0),"",DATEDIF(IF(ISNUMBER(H25),H25,DATEVALUE(H25)),DATE(VALUE(LEFT('INPUT DATA'!$F$18,4)),6,1),"YM")),"")</f>
        <v/>
      </c>
      <c r="K25" s="152" t="str">
        <f>IFERROR(IF(OR(H25="",H25=0),"",DATEDIF(IF(ISNUMBER(H25),H25,DATEVALUE(H25)),DATE(VALUE(RIGHT('INPUT DATA'!$F$18,4)),5,31),"Y")),"")</f>
        <v/>
      </c>
      <c r="L25" s="152" t="str">
        <f>IFERROR(IF(OR(H25="",H25=0),"",DATEDIF(IF(ISNUMBER(H25),H25,DATEVALUE(H25)),DATE(VALUE(RIGHT('INPUT DATA'!$F$18,4)),5,31),"YM")),"")</f>
        <v/>
      </c>
      <c r="M25" s="154" t="s">
        <v>72</v>
      </c>
      <c r="N25" s="168"/>
      <c r="O25" s="130"/>
      <c r="P25" s="130"/>
      <c r="Q25" s="130"/>
      <c r="R25" s="130"/>
      <c r="S25" s="130"/>
      <c r="T25" s="130"/>
      <c r="U25" s="130"/>
      <c r="V25" s="130"/>
      <c r="W25" s="130"/>
      <c r="X25" s="130"/>
      <c r="Y25" s="169"/>
      <c r="Z25" s="168"/>
      <c r="AA25" s="130"/>
      <c r="AB25" s="130"/>
      <c r="AC25" s="130"/>
      <c r="AD25" s="130"/>
      <c r="AE25" s="130"/>
      <c r="AF25" s="130"/>
      <c r="AG25" s="130"/>
      <c r="AH25" s="130"/>
      <c r="AI25" s="130"/>
      <c r="AJ25" s="130"/>
      <c r="AK25" s="130"/>
      <c r="AL25" s="130"/>
      <c r="AM25" s="130"/>
      <c r="AN25" s="130"/>
      <c r="AO25" s="130"/>
      <c r="AP25" s="130"/>
      <c r="AQ25" s="130"/>
      <c r="AR25" s="130"/>
      <c r="AS25" s="169"/>
      <c r="AT25" s="168"/>
      <c r="AU25" s="130"/>
      <c r="AV25" s="130"/>
      <c r="AW25" s="130"/>
      <c r="AX25" s="130"/>
      <c r="AY25" s="130"/>
      <c r="AZ25" s="130"/>
      <c r="BA25" s="130"/>
      <c r="BB25" s="130"/>
      <c r="BC25" s="130"/>
      <c r="BD25" s="130"/>
      <c r="BE25" s="130"/>
      <c r="BF25" s="130"/>
      <c r="BG25" s="130"/>
      <c r="BH25" s="130"/>
      <c r="BI25" s="130"/>
      <c r="BJ25" s="130"/>
      <c r="BK25" s="130"/>
      <c r="BL25" s="130"/>
      <c r="BM25" s="130"/>
      <c r="BN25" s="130"/>
      <c r="BO25" s="130"/>
      <c r="BP25" s="130"/>
      <c r="BQ25" s="130"/>
      <c r="BR25" s="130"/>
      <c r="BS25" s="130"/>
      <c r="BT25" s="130"/>
      <c r="BU25" s="169"/>
    </row>
    <row r="26" spans="1:73" ht="15.75" customHeight="1" x14ac:dyDescent="0.25">
      <c r="A26" s="18"/>
      <c r="B26" s="140">
        <v>11</v>
      </c>
      <c r="C26" s="395" t="str">
        <f>IF('INPUT DATA'!L21="","",'INPUT DATA'!L21)</f>
        <v/>
      </c>
      <c r="D26" s="396"/>
      <c r="E26" s="397"/>
      <c r="F26" s="398" t="str">
        <f>IF('INPUT DATA'!M20="","",'INPUT DATA'!M20)</f>
        <v/>
      </c>
      <c r="G26" s="399"/>
      <c r="H26" s="149" t="str">
        <f>IF('INPUT DATA'!N20="","",'INPUT DATA'!N20)</f>
        <v/>
      </c>
      <c r="I26" s="152" t="str">
        <f>IFERROR(IF(OR(H26="",H26=0),"",DATEDIF(IF(ISNUMBER(H26),H26,DATEVALUE(H26)),DATE(VALUE(LEFT('INPUT DATA'!$F$18,4)),6,1),"Y")),"")</f>
        <v/>
      </c>
      <c r="J26" s="152" t="str">
        <f>IFERROR(IF(OR(H26="",H26=0),"",DATEDIF(IF(ISNUMBER(H26),H26,DATEVALUE(H26)),DATE(VALUE(LEFT('INPUT DATA'!$F$18,4)),6,1),"YM")),"")</f>
        <v/>
      </c>
      <c r="K26" s="152" t="str">
        <f>IFERROR(IF(OR(H26="",H26=0),"",DATEDIF(IF(ISNUMBER(H26),H26,DATEVALUE(H26)),DATE(VALUE(RIGHT('INPUT DATA'!$F$18,4)),5,31),"Y")),"")</f>
        <v/>
      </c>
      <c r="L26" s="152" t="str">
        <f>IFERROR(IF(OR(H26="",H26=0),"",DATEDIF(IF(ISNUMBER(H26),H26,DATEVALUE(H26)),DATE(VALUE(RIGHT('INPUT DATA'!$F$18,4)),5,31),"YM")),"")</f>
        <v/>
      </c>
      <c r="M26" s="154" t="s">
        <v>72</v>
      </c>
      <c r="N26" s="168"/>
      <c r="O26" s="130"/>
      <c r="P26" s="130"/>
      <c r="Q26" s="130"/>
      <c r="R26" s="130"/>
      <c r="S26" s="130"/>
      <c r="T26" s="130"/>
      <c r="U26" s="130"/>
      <c r="V26" s="130"/>
      <c r="W26" s="130"/>
      <c r="X26" s="130"/>
      <c r="Y26" s="169"/>
      <c r="Z26" s="168"/>
      <c r="AA26" s="130"/>
      <c r="AB26" s="130"/>
      <c r="AC26" s="130"/>
      <c r="AD26" s="130"/>
      <c r="AE26" s="130"/>
      <c r="AF26" s="130"/>
      <c r="AG26" s="130"/>
      <c r="AH26" s="130"/>
      <c r="AI26" s="130"/>
      <c r="AJ26" s="130"/>
      <c r="AK26" s="130"/>
      <c r="AL26" s="130"/>
      <c r="AM26" s="130"/>
      <c r="AN26" s="130"/>
      <c r="AO26" s="130"/>
      <c r="AP26" s="130"/>
      <c r="AQ26" s="130"/>
      <c r="AR26" s="130"/>
      <c r="AS26" s="169"/>
      <c r="AT26" s="168"/>
      <c r="AU26" s="130"/>
      <c r="AV26" s="130"/>
      <c r="AW26" s="130"/>
      <c r="AX26" s="130"/>
      <c r="AY26" s="130"/>
      <c r="AZ26" s="130"/>
      <c r="BA26" s="130"/>
      <c r="BB26" s="130"/>
      <c r="BC26" s="130"/>
      <c r="BD26" s="130"/>
      <c r="BE26" s="130"/>
      <c r="BF26" s="130"/>
      <c r="BG26" s="130"/>
      <c r="BH26" s="130"/>
      <c r="BI26" s="130"/>
      <c r="BJ26" s="130"/>
      <c r="BK26" s="130"/>
      <c r="BL26" s="130"/>
      <c r="BM26" s="130"/>
      <c r="BN26" s="130"/>
      <c r="BO26" s="130"/>
      <c r="BP26" s="130"/>
      <c r="BQ26" s="130"/>
      <c r="BR26" s="130"/>
      <c r="BS26" s="130"/>
      <c r="BT26" s="130"/>
      <c r="BU26" s="169"/>
    </row>
    <row r="27" spans="1:73" ht="15.75" customHeight="1" x14ac:dyDescent="0.25">
      <c r="A27" s="18"/>
      <c r="B27" s="141">
        <v>12</v>
      </c>
      <c r="C27" s="395" t="str">
        <f>IF('INPUT DATA'!L22="","",'INPUT DATA'!L22)</f>
        <v/>
      </c>
      <c r="D27" s="396"/>
      <c r="E27" s="397"/>
      <c r="F27" s="398" t="str">
        <f>IF('INPUT DATA'!M21="","",'INPUT DATA'!M21)</f>
        <v/>
      </c>
      <c r="G27" s="399"/>
      <c r="H27" s="149" t="str">
        <f>IF('INPUT DATA'!N21="","",'INPUT DATA'!N21)</f>
        <v/>
      </c>
      <c r="I27" s="155" t="str">
        <f>IFERROR(IF(OR(H27="",H27=0),"",DATEDIF(IF(ISNUMBER(H27),H27,DATEVALUE(H27)),DATE(VALUE(LEFT('INPUT DATA'!$F$18,4)),6,1),"Y")),"")</f>
        <v/>
      </c>
      <c r="J27" s="155" t="str">
        <f>IFERROR(IF(OR(H27="",H27=0),"",DATEDIF(IF(ISNUMBER(H27),H27,DATEVALUE(H27)),DATE(VALUE(LEFT('INPUT DATA'!$F$18,4)),6,1),"YM")),"")</f>
        <v/>
      </c>
      <c r="K27" s="155" t="str">
        <f>IFERROR(IF(OR(H27="",H27=0),"",DATEDIF(IF(ISNUMBER(H27),H27,DATEVALUE(H27)),DATE(VALUE(RIGHT('INPUT DATA'!$F$18,4)),5,31),"Y")),"")</f>
        <v/>
      </c>
      <c r="L27" s="155" t="str">
        <f>IFERROR(IF(OR(H27="",H27=0),"",DATEDIF(IF(ISNUMBER(H27),H27,DATEVALUE(H27)),DATE(VALUE(RIGHT('INPUT DATA'!$F$18,4)),5,31),"YM")),"")</f>
        <v/>
      </c>
      <c r="M27" s="154" t="s">
        <v>72</v>
      </c>
      <c r="N27" s="168"/>
      <c r="O27" s="130"/>
      <c r="P27" s="130"/>
      <c r="Q27" s="130"/>
      <c r="R27" s="130"/>
      <c r="S27" s="130"/>
      <c r="T27" s="130"/>
      <c r="U27" s="130"/>
      <c r="V27" s="130"/>
      <c r="W27" s="130"/>
      <c r="X27" s="130"/>
      <c r="Y27" s="169"/>
      <c r="Z27" s="168"/>
      <c r="AA27" s="130"/>
      <c r="AB27" s="130"/>
      <c r="AC27" s="130"/>
      <c r="AD27" s="130"/>
      <c r="AE27" s="130"/>
      <c r="AF27" s="130"/>
      <c r="AG27" s="130"/>
      <c r="AH27" s="130"/>
      <c r="AI27" s="130"/>
      <c r="AJ27" s="130"/>
      <c r="AK27" s="130"/>
      <c r="AL27" s="130"/>
      <c r="AM27" s="130"/>
      <c r="AN27" s="130"/>
      <c r="AO27" s="130"/>
      <c r="AP27" s="130"/>
      <c r="AQ27" s="130"/>
      <c r="AR27" s="130"/>
      <c r="AS27" s="169"/>
      <c r="AT27" s="168"/>
      <c r="AU27" s="130"/>
      <c r="AV27" s="130"/>
      <c r="AW27" s="130"/>
      <c r="AX27" s="130"/>
      <c r="AY27" s="130"/>
      <c r="AZ27" s="130"/>
      <c r="BA27" s="130"/>
      <c r="BB27" s="130"/>
      <c r="BC27" s="130"/>
      <c r="BD27" s="130"/>
      <c r="BE27" s="130"/>
      <c r="BF27" s="130"/>
      <c r="BG27" s="130"/>
      <c r="BH27" s="130"/>
      <c r="BI27" s="130"/>
      <c r="BJ27" s="130"/>
      <c r="BK27" s="130"/>
      <c r="BL27" s="130"/>
      <c r="BM27" s="130"/>
      <c r="BN27" s="130"/>
      <c r="BO27" s="130"/>
      <c r="BP27" s="130"/>
      <c r="BQ27" s="130"/>
      <c r="BR27" s="130"/>
      <c r="BS27" s="130"/>
      <c r="BT27" s="130"/>
      <c r="BU27" s="169"/>
    </row>
    <row r="28" spans="1:73" ht="15.75" customHeight="1" x14ac:dyDescent="0.25">
      <c r="A28" s="18"/>
      <c r="B28" s="140">
        <v>13</v>
      </c>
      <c r="C28" s="395" t="str">
        <f>IF('INPUT DATA'!L23="","",'INPUT DATA'!L23)</f>
        <v/>
      </c>
      <c r="D28" s="396"/>
      <c r="E28" s="397"/>
      <c r="F28" s="398" t="str">
        <f>IF('INPUT DATA'!M22="","",'INPUT DATA'!M22)</f>
        <v/>
      </c>
      <c r="G28" s="399"/>
      <c r="H28" s="149" t="str">
        <f>IF('INPUT DATA'!N22="","",'INPUT DATA'!N22)</f>
        <v/>
      </c>
      <c r="I28" s="152" t="str">
        <f>IFERROR(IF(OR(H28="",H28=0),"",DATEDIF(IF(ISNUMBER(H28),H28,DATEVALUE(H28)),DATE(VALUE(LEFT('INPUT DATA'!$F$18,4)),6,1),"Y")),"")</f>
        <v/>
      </c>
      <c r="J28" s="152" t="str">
        <f>IFERROR(IF(OR(H28="",H28=0),"",DATEDIF(IF(ISNUMBER(H28),H28,DATEVALUE(H28)),DATE(VALUE(LEFT('INPUT DATA'!$F$18,4)),6,1),"YM")),"")</f>
        <v/>
      </c>
      <c r="K28" s="152" t="str">
        <f>IFERROR(IF(OR(H28="",H28=0),"",DATEDIF(IF(ISNUMBER(H28),H28,DATEVALUE(H28)),DATE(VALUE(RIGHT('INPUT DATA'!$F$18,4)),5,31),"Y")),"")</f>
        <v/>
      </c>
      <c r="L28" s="152" t="str">
        <f>IFERROR(IF(OR(H28="",H28=0),"",DATEDIF(IF(ISNUMBER(H28),H28,DATEVALUE(H28)),DATE(VALUE(RIGHT('INPUT DATA'!$F$18,4)),5,31),"YM")),"")</f>
        <v/>
      </c>
      <c r="M28" s="154" t="s">
        <v>72</v>
      </c>
      <c r="N28" s="168"/>
      <c r="O28" s="130"/>
      <c r="P28" s="130"/>
      <c r="Q28" s="130"/>
      <c r="R28" s="130"/>
      <c r="S28" s="130"/>
      <c r="T28" s="130"/>
      <c r="U28" s="130"/>
      <c r="V28" s="130"/>
      <c r="W28" s="130"/>
      <c r="X28" s="130"/>
      <c r="Y28" s="169"/>
      <c r="Z28" s="168"/>
      <c r="AA28" s="130"/>
      <c r="AB28" s="130"/>
      <c r="AC28" s="130"/>
      <c r="AD28" s="130"/>
      <c r="AE28" s="130"/>
      <c r="AF28" s="130"/>
      <c r="AG28" s="130"/>
      <c r="AH28" s="130"/>
      <c r="AI28" s="130"/>
      <c r="AJ28" s="130"/>
      <c r="AK28" s="130"/>
      <c r="AL28" s="130"/>
      <c r="AM28" s="130"/>
      <c r="AN28" s="130"/>
      <c r="AO28" s="130"/>
      <c r="AP28" s="130"/>
      <c r="AQ28" s="130"/>
      <c r="AR28" s="130"/>
      <c r="AS28" s="169"/>
      <c r="AT28" s="168"/>
      <c r="AU28" s="130"/>
      <c r="AV28" s="130"/>
      <c r="AW28" s="130"/>
      <c r="AX28" s="130"/>
      <c r="AY28" s="130"/>
      <c r="AZ28" s="130"/>
      <c r="BA28" s="130"/>
      <c r="BB28" s="130"/>
      <c r="BC28" s="130"/>
      <c r="BD28" s="130"/>
      <c r="BE28" s="130"/>
      <c r="BF28" s="130"/>
      <c r="BG28" s="130"/>
      <c r="BH28" s="130"/>
      <c r="BI28" s="130"/>
      <c r="BJ28" s="130"/>
      <c r="BK28" s="130"/>
      <c r="BL28" s="130"/>
      <c r="BM28" s="130"/>
      <c r="BN28" s="130"/>
      <c r="BO28" s="130"/>
      <c r="BP28" s="130"/>
      <c r="BQ28" s="130"/>
      <c r="BR28" s="130"/>
      <c r="BS28" s="130"/>
      <c r="BT28" s="130"/>
      <c r="BU28" s="169"/>
    </row>
    <row r="29" spans="1:73" ht="15.75" customHeight="1" x14ac:dyDescent="0.25">
      <c r="A29" s="18"/>
      <c r="B29" s="140">
        <v>14</v>
      </c>
      <c r="C29" s="395" t="str">
        <f>IF('INPUT DATA'!L24="","",'INPUT DATA'!L24)</f>
        <v/>
      </c>
      <c r="D29" s="396"/>
      <c r="E29" s="397"/>
      <c r="F29" s="398" t="str">
        <f>IF('INPUT DATA'!M23="","",'INPUT DATA'!M23)</f>
        <v/>
      </c>
      <c r="G29" s="399"/>
      <c r="H29" s="149" t="str">
        <f>IF('INPUT DATA'!N23="","",'INPUT DATA'!N23)</f>
        <v/>
      </c>
      <c r="I29" s="152" t="str">
        <f>IFERROR(IF(OR(H29="",H29=0),"",DATEDIF(IF(ISNUMBER(H29),H29,DATEVALUE(H29)),DATE(VALUE(LEFT('INPUT DATA'!$F$18,4)),6,1),"Y")),"")</f>
        <v/>
      </c>
      <c r="J29" s="152" t="str">
        <f>IFERROR(IF(OR(H29="",H29=0),"",DATEDIF(IF(ISNUMBER(H29),H29,DATEVALUE(H29)),DATE(VALUE(LEFT('INPUT DATA'!$F$18,4)),6,1),"YM")),"")</f>
        <v/>
      </c>
      <c r="K29" s="152" t="str">
        <f>IFERROR(IF(OR(H29="",H29=0),"",DATEDIF(IF(ISNUMBER(H29),H29,DATEVALUE(H29)),DATE(VALUE(RIGHT('INPUT DATA'!$F$18,4)),5,31),"Y")),"")</f>
        <v/>
      </c>
      <c r="L29" s="152" t="str">
        <f>IFERROR(IF(OR(H29="",H29=0),"",DATEDIF(IF(ISNUMBER(H29),H29,DATEVALUE(H29)),DATE(VALUE(RIGHT('INPUT DATA'!$F$18,4)),5,31),"YM")),"")</f>
        <v/>
      </c>
      <c r="M29" s="154" t="s">
        <v>72</v>
      </c>
      <c r="N29" s="168"/>
      <c r="O29" s="130"/>
      <c r="P29" s="130"/>
      <c r="Q29" s="130"/>
      <c r="R29" s="130"/>
      <c r="S29" s="130"/>
      <c r="T29" s="130"/>
      <c r="U29" s="130"/>
      <c r="V29" s="130"/>
      <c r="W29" s="130"/>
      <c r="X29" s="130"/>
      <c r="Y29" s="169"/>
      <c r="Z29" s="168"/>
      <c r="AA29" s="130"/>
      <c r="AB29" s="130"/>
      <c r="AC29" s="130"/>
      <c r="AD29" s="130"/>
      <c r="AE29" s="130"/>
      <c r="AF29" s="130"/>
      <c r="AG29" s="130"/>
      <c r="AH29" s="130"/>
      <c r="AI29" s="130"/>
      <c r="AJ29" s="130"/>
      <c r="AK29" s="130"/>
      <c r="AL29" s="130"/>
      <c r="AM29" s="130"/>
      <c r="AN29" s="130"/>
      <c r="AO29" s="130"/>
      <c r="AP29" s="130"/>
      <c r="AQ29" s="130"/>
      <c r="AR29" s="130"/>
      <c r="AS29" s="169"/>
      <c r="AT29" s="168"/>
      <c r="AU29" s="130"/>
      <c r="AV29" s="130"/>
      <c r="AW29" s="130"/>
      <c r="AX29" s="130"/>
      <c r="AY29" s="130"/>
      <c r="AZ29" s="130"/>
      <c r="BA29" s="130"/>
      <c r="BB29" s="130"/>
      <c r="BC29" s="130"/>
      <c r="BD29" s="130"/>
      <c r="BE29" s="130"/>
      <c r="BF29" s="130"/>
      <c r="BG29" s="130"/>
      <c r="BH29" s="130"/>
      <c r="BI29" s="130"/>
      <c r="BJ29" s="130"/>
      <c r="BK29" s="130"/>
      <c r="BL29" s="130"/>
      <c r="BM29" s="130"/>
      <c r="BN29" s="130"/>
      <c r="BO29" s="130"/>
      <c r="BP29" s="130"/>
      <c r="BQ29" s="130"/>
      <c r="BR29" s="130"/>
      <c r="BS29" s="130"/>
      <c r="BT29" s="130"/>
      <c r="BU29" s="169"/>
    </row>
    <row r="30" spans="1:73" ht="15.75" customHeight="1" x14ac:dyDescent="0.25">
      <c r="A30" s="18"/>
      <c r="B30" s="140">
        <v>15</v>
      </c>
      <c r="C30" s="395" t="str">
        <f>IF('INPUT DATA'!L25="","",'INPUT DATA'!L25)</f>
        <v/>
      </c>
      <c r="D30" s="396"/>
      <c r="E30" s="397"/>
      <c r="F30" s="398" t="str">
        <f>IF('INPUT DATA'!M24="","",'INPUT DATA'!M24)</f>
        <v/>
      </c>
      <c r="G30" s="399"/>
      <c r="H30" s="149" t="str">
        <f>IF('INPUT DATA'!N24="","",'INPUT DATA'!N24)</f>
        <v/>
      </c>
      <c r="I30" s="152" t="str">
        <f>IFERROR(IF(OR(H30="",H30=0),"",DATEDIF(IF(ISNUMBER(H30),H30,DATEVALUE(H30)),DATE(VALUE(LEFT('INPUT DATA'!$F$18,4)),6,1),"Y")),"")</f>
        <v/>
      </c>
      <c r="J30" s="152" t="str">
        <f>IFERROR(IF(OR(H30="",H30=0),"",DATEDIF(IF(ISNUMBER(H30),H30,DATEVALUE(H30)),DATE(VALUE(LEFT('INPUT DATA'!$F$18,4)),6,1),"YM")),"")</f>
        <v/>
      </c>
      <c r="K30" s="152" t="str">
        <f>IFERROR(IF(OR(H30="",H30=0),"",DATEDIF(IF(ISNUMBER(H30),H30,DATEVALUE(H30)),DATE(VALUE(RIGHT('INPUT DATA'!$F$18,4)),5,31),"Y")),"")</f>
        <v/>
      </c>
      <c r="L30" s="152" t="str">
        <f>IFERROR(IF(OR(H30="",H30=0),"",DATEDIF(IF(ISNUMBER(H30),H30,DATEVALUE(H30)),DATE(VALUE(RIGHT('INPUT DATA'!$F$18,4)),5,31),"YM")),"")</f>
        <v/>
      </c>
      <c r="M30" s="154" t="s">
        <v>72</v>
      </c>
      <c r="N30" s="168"/>
      <c r="O30" s="130"/>
      <c r="P30" s="130"/>
      <c r="Q30" s="130"/>
      <c r="R30" s="130"/>
      <c r="S30" s="130"/>
      <c r="T30" s="130"/>
      <c r="U30" s="130"/>
      <c r="V30" s="130"/>
      <c r="W30" s="130"/>
      <c r="X30" s="130"/>
      <c r="Y30" s="169"/>
      <c r="Z30" s="168"/>
      <c r="AA30" s="130"/>
      <c r="AB30" s="130"/>
      <c r="AC30" s="130"/>
      <c r="AD30" s="130"/>
      <c r="AE30" s="130"/>
      <c r="AF30" s="130"/>
      <c r="AG30" s="130"/>
      <c r="AH30" s="130"/>
      <c r="AI30" s="130"/>
      <c r="AJ30" s="130"/>
      <c r="AK30" s="130"/>
      <c r="AL30" s="130"/>
      <c r="AM30" s="130"/>
      <c r="AN30" s="130"/>
      <c r="AO30" s="130"/>
      <c r="AP30" s="130"/>
      <c r="AQ30" s="130"/>
      <c r="AR30" s="130"/>
      <c r="AS30" s="169"/>
      <c r="AT30" s="168"/>
      <c r="AU30" s="130"/>
      <c r="AV30" s="130"/>
      <c r="AW30" s="130"/>
      <c r="AX30" s="130"/>
      <c r="AY30" s="130"/>
      <c r="AZ30" s="130"/>
      <c r="BA30" s="130"/>
      <c r="BB30" s="130"/>
      <c r="BC30" s="130"/>
      <c r="BD30" s="130"/>
      <c r="BE30" s="130"/>
      <c r="BF30" s="130"/>
      <c r="BG30" s="130"/>
      <c r="BH30" s="130"/>
      <c r="BI30" s="130"/>
      <c r="BJ30" s="130"/>
      <c r="BK30" s="130"/>
      <c r="BL30" s="130"/>
      <c r="BM30" s="130"/>
      <c r="BN30" s="130"/>
      <c r="BO30" s="130"/>
      <c r="BP30" s="130"/>
      <c r="BQ30" s="130"/>
      <c r="BR30" s="130"/>
      <c r="BS30" s="130"/>
      <c r="BT30" s="130"/>
      <c r="BU30" s="169"/>
    </row>
    <row r="31" spans="1:73" ht="15.75" customHeight="1" x14ac:dyDescent="0.25">
      <c r="A31" s="18"/>
      <c r="B31" s="140">
        <v>16</v>
      </c>
      <c r="C31" s="395" t="str">
        <f>IF('INPUT DATA'!L26="","",'INPUT DATA'!L26)</f>
        <v/>
      </c>
      <c r="D31" s="396"/>
      <c r="E31" s="397"/>
      <c r="F31" s="398" t="str">
        <f>IF('INPUT DATA'!M25="","",'INPUT DATA'!M25)</f>
        <v/>
      </c>
      <c r="G31" s="399"/>
      <c r="H31" s="149" t="str">
        <f>IF('INPUT DATA'!N25="","",'INPUT DATA'!N25)</f>
        <v/>
      </c>
      <c r="I31" s="152" t="str">
        <f>IFERROR(IF(OR(H31="",H31=0),"",DATEDIF(IF(ISNUMBER(H31),H31,DATEVALUE(H31)),DATE(VALUE(LEFT('INPUT DATA'!$F$18,4)),6,1),"Y")),"")</f>
        <v/>
      </c>
      <c r="J31" s="152" t="str">
        <f>IFERROR(IF(OR(H31="",H31=0),"",DATEDIF(IF(ISNUMBER(H31),H31,DATEVALUE(H31)),DATE(VALUE(LEFT('INPUT DATA'!$F$18,4)),6,1),"YM")),"")</f>
        <v/>
      </c>
      <c r="K31" s="152" t="str">
        <f>IFERROR(IF(OR(H31="",H31=0),"",DATEDIF(IF(ISNUMBER(H31),H31,DATEVALUE(H31)),DATE(VALUE(RIGHT('INPUT DATA'!$F$18,4)),5,31),"Y")),"")</f>
        <v/>
      </c>
      <c r="L31" s="152" t="str">
        <f>IFERROR(IF(OR(H31="",H31=0),"",DATEDIF(IF(ISNUMBER(H31),H31,DATEVALUE(H31)),DATE(VALUE(RIGHT('INPUT DATA'!$F$18,4)),5,31),"YM")),"")</f>
        <v/>
      </c>
      <c r="M31" s="154" t="s">
        <v>72</v>
      </c>
      <c r="N31" s="168"/>
      <c r="O31" s="130"/>
      <c r="P31" s="130"/>
      <c r="Q31" s="130"/>
      <c r="R31" s="130"/>
      <c r="S31" s="130"/>
      <c r="T31" s="130"/>
      <c r="U31" s="130"/>
      <c r="V31" s="130"/>
      <c r="W31" s="130"/>
      <c r="X31" s="130"/>
      <c r="Y31" s="169"/>
      <c r="Z31" s="168"/>
      <c r="AA31" s="130"/>
      <c r="AB31" s="130"/>
      <c r="AC31" s="130"/>
      <c r="AD31" s="130"/>
      <c r="AE31" s="130"/>
      <c r="AF31" s="130"/>
      <c r="AG31" s="130"/>
      <c r="AH31" s="130"/>
      <c r="AI31" s="130"/>
      <c r="AJ31" s="130"/>
      <c r="AK31" s="130"/>
      <c r="AL31" s="130"/>
      <c r="AM31" s="130"/>
      <c r="AN31" s="130"/>
      <c r="AO31" s="130"/>
      <c r="AP31" s="130"/>
      <c r="AQ31" s="130"/>
      <c r="AR31" s="130"/>
      <c r="AS31" s="169"/>
      <c r="AT31" s="168"/>
      <c r="AU31" s="130"/>
      <c r="AV31" s="130"/>
      <c r="AW31" s="130"/>
      <c r="AX31" s="130"/>
      <c r="AY31" s="130"/>
      <c r="AZ31" s="130"/>
      <c r="BA31" s="130"/>
      <c r="BB31" s="130"/>
      <c r="BC31" s="130"/>
      <c r="BD31" s="130"/>
      <c r="BE31" s="130"/>
      <c r="BF31" s="130"/>
      <c r="BG31" s="130"/>
      <c r="BH31" s="130"/>
      <c r="BI31" s="130"/>
      <c r="BJ31" s="130"/>
      <c r="BK31" s="130"/>
      <c r="BL31" s="130"/>
      <c r="BM31" s="130"/>
      <c r="BN31" s="130"/>
      <c r="BO31" s="130"/>
      <c r="BP31" s="130"/>
      <c r="BQ31" s="130"/>
      <c r="BR31" s="130"/>
      <c r="BS31" s="130"/>
      <c r="BT31" s="130"/>
      <c r="BU31" s="169"/>
    </row>
    <row r="32" spans="1:73" ht="15.75" customHeight="1" x14ac:dyDescent="0.25">
      <c r="A32" s="18"/>
      <c r="B32" s="140">
        <v>17</v>
      </c>
      <c r="C32" s="395" t="str">
        <f>IF('INPUT DATA'!L27="","",'INPUT DATA'!L27)</f>
        <v/>
      </c>
      <c r="D32" s="396"/>
      <c r="E32" s="397"/>
      <c r="F32" s="398" t="str">
        <f>IF('INPUT DATA'!M26="","",'INPUT DATA'!M26)</f>
        <v/>
      </c>
      <c r="G32" s="399"/>
      <c r="H32" s="149" t="str">
        <f>IF('INPUT DATA'!N26="","",'INPUT DATA'!N26)</f>
        <v/>
      </c>
      <c r="I32" s="152" t="str">
        <f>IFERROR(IF(OR(H32="",H32=0),"",DATEDIF(IF(ISNUMBER(H32),H32,DATEVALUE(H32)),DATE(VALUE(LEFT('INPUT DATA'!$F$18,4)),6,1),"Y")),"")</f>
        <v/>
      </c>
      <c r="J32" s="152" t="str">
        <f>IFERROR(IF(OR(H32="",H32=0),"",DATEDIF(IF(ISNUMBER(H32),H32,DATEVALUE(H32)),DATE(VALUE(LEFT('INPUT DATA'!$F$18,4)),6,1),"YM")),"")</f>
        <v/>
      </c>
      <c r="K32" s="152" t="str">
        <f>IFERROR(IF(OR(H32="",H32=0),"",DATEDIF(IF(ISNUMBER(H32),H32,DATEVALUE(H32)),DATE(VALUE(RIGHT('INPUT DATA'!$F$18,4)),5,31),"Y")),"")</f>
        <v/>
      </c>
      <c r="L32" s="152" t="str">
        <f>IFERROR(IF(OR(H32="",H32=0),"",DATEDIF(IF(ISNUMBER(H32),H32,DATEVALUE(H32)),DATE(VALUE(RIGHT('INPUT DATA'!$F$18,4)),5,31),"YM")),"")</f>
        <v/>
      </c>
      <c r="M32" s="154" t="s">
        <v>72</v>
      </c>
      <c r="N32" s="168"/>
      <c r="O32" s="130"/>
      <c r="P32" s="130"/>
      <c r="Q32" s="130"/>
      <c r="R32" s="130"/>
      <c r="S32" s="130"/>
      <c r="T32" s="130"/>
      <c r="U32" s="130"/>
      <c r="V32" s="130"/>
      <c r="W32" s="130"/>
      <c r="X32" s="130"/>
      <c r="Y32" s="169"/>
      <c r="Z32" s="168"/>
      <c r="AA32" s="130"/>
      <c r="AB32" s="130"/>
      <c r="AC32" s="130"/>
      <c r="AD32" s="130"/>
      <c r="AE32" s="130"/>
      <c r="AF32" s="130"/>
      <c r="AG32" s="130"/>
      <c r="AH32" s="130"/>
      <c r="AI32" s="130"/>
      <c r="AJ32" s="130"/>
      <c r="AK32" s="130"/>
      <c r="AL32" s="130"/>
      <c r="AM32" s="130"/>
      <c r="AN32" s="130"/>
      <c r="AO32" s="130"/>
      <c r="AP32" s="130"/>
      <c r="AQ32" s="130"/>
      <c r="AR32" s="130"/>
      <c r="AS32" s="169"/>
      <c r="AT32" s="168"/>
      <c r="AU32" s="130"/>
      <c r="AV32" s="130"/>
      <c r="AW32" s="130"/>
      <c r="AX32" s="130"/>
      <c r="AY32" s="130"/>
      <c r="AZ32" s="130"/>
      <c r="BA32" s="130"/>
      <c r="BB32" s="130"/>
      <c r="BC32" s="130"/>
      <c r="BD32" s="130"/>
      <c r="BE32" s="130"/>
      <c r="BF32" s="130"/>
      <c r="BG32" s="130"/>
      <c r="BH32" s="130"/>
      <c r="BI32" s="130"/>
      <c r="BJ32" s="130"/>
      <c r="BK32" s="130"/>
      <c r="BL32" s="130"/>
      <c r="BM32" s="130"/>
      <c r="BN32" s="130"/>
      <c r="BO32" s="130"/>
      <c r="BP32" s="130"/>
      <c r="BQ32" s="130"/>
      <c r="BR32" s="130"/>
      <c r="BS32" s="130"/>
      <c r="BT32" s="130"/>
      <c r="BU32" s="169"/>
    </row>
    <row r="33" spans="1:73" ht="15.75" customHeight="1" x14ac:dyDescent="0.25">
      <c r="A33" s="18"/>
      <c r="B33" s="140">
        <v>18</v>
      </c>
      <c r="C33" s="395" t="str">
        <f>IF('INPUT DATA'!L28="","",'INPUT DATA'!L28)</f>
        <v/>
      </c>
      <c r="D33" s="396"/>
      <c r="E33" s="397"/>
      <c r="F33" s="398" t="str">
        <f>IF('INPUT DATA'!M27="","",'INPUT DATA'!M27)</f>
        <v/>
      </c>
      <c r="G33" s="399"/>
      <c r="H33" s="149" t="str">
        <f>IF('INPUT DATA'!N27="","",'INPUT DATA'!N27)</f>
        <v/>
      </c>
      <c r="I33" s="152" t="str">
        <f>IFERROR(IF(OR(H33="",H33=0),"",DATEDIF(IF(ISNUMBER(H33),H33,DATEVALUE(H33)),DATE(VALUE(LEFT('INPUT DATA'!$F$18,4)),6,1),"Y")),"")</f>
        <v/>
      </c>
      <c r="J33" s="152" t="str">
        <f>IFERROR(IF(OR(H33="",H33=0),"",DATEDIF(IF(ISNUMBER(H33),H33,DATEVALUE(H33)),DATE(VALUE(LEFT('INPUT DATA'!$F$18,4)),6,1),"YM")),"")</f>
        <v/>
      </c>
      <c r="K33" s="152" t="str">
        <f>IFERROR(IF(OR(H33="",H33=0),"",DATEDIF(IF(ISNUMBER(H33),H33,DATEVALUE(H33)),DATE(VALUE(RIGHT('INPUT DATA'!$F$18,4)),5,31),"Y")),"")</f>
        <v/>
      </c>
      <c r="L33" s="152" t="str">
        <f>IFERROR(IF(OR(H33="",H33=0),"",DATEDIF(IF(ISNUMBER(H33),H33,DATEVALUE(H33)),DATE(VALUE(RIGHT('INPUT DATA'!$F$18,4)),5,31),"YM")),"")</f>
        <v/>
      </c>
      <c r="M33" s="154" t="s">
        <v>72</v>
      </c>
      <c r="N33" s="168"/>
      <c r="O33" s="130"/>
      <c r="P33" s="130"/>
      <c r="Q33" s="130"/>
      <c r="R33" s="130"/>
      <c r="S33" s="130"/>
      <c r="T33" s="130"/>
      <c r="U33" s="130"/>
      <c r="V33" s="130"/>
      <c r="W33" s="130"/>
      <c r="X33" s="130"/>
      <c r="Y33" s="169"/>
      <c r="Z33" s="168"/>
      <c r="AA33" s="130"/>
      <c r="AB33" s="130"/>
      <c r="AC33" s="130"/>
      <c r="AD33" s="130"/>
      <c r="AE33" s="130"/>
      <c r="AF33" s="130"/>
      <c r="AG33" s="130"/>
      <c r="AH33" s="130"/>
      <c r="AI33" s="130"/>
      <c r="AJ33" s="130"/>
      <c r="AK33" s="130"/>
      <c r="AL33" s="130"/>
      <c r="AM33" s="130"/>
      <c r="AN33" s="130"/>
      <c r="AO33" s="130"/>
      <c r="AP33" s="130"/>
      <c r="AQ33" s="130"/>
      <c r="AR33" s="130"/>
      <c r="AS33" s="169"/>
      <c r="AT33" s="168"/>
      <c r="AU33" s="130"/>
      <c r="AV33" s="130"/>
      <c r="AW33" s="130"/>
      <c r="AX33" s="130"/>
      <c r="AY33" s="130"/>
      <c r="AZ33" s="130"/>
      <c r="BA33" s="130"/>
      <c r="BB33" s="130"/>
      <c r="BC33" s="130"/>
      <c r="BD33" s="130"/>
      <c r="BE33" s="130"/>
      <c r="BF33" s="130"/>
      <c r="BG33" s="130"/>
      <c r="BH33" s="130"/>
      <c r="BI33" s="130"/>
      <c r="BJ33" s="130"/>
      <c r="BK33" s="130"/>
      <c r="BL33" s="130"/>
      <c r="BM33" s="130"/>
      <c r="BN33" s="130"/>
      <c r="BO33" s="130"/>
      <c r="BP33" s="130"/>
      <c r="BQ33" s="130"/>
      <c r="BR33" s="130"/>
      <c r="BS33" s="130"/>
      <c r="BT33" s="130"/>
      <c r="BU33" s="169"/>
    </row>
    <row r="34" spans="1:73" ht="15.75" customHeight="1" x14ac:dyDescent="0.25">
      <c r="A34" s="18"/>
      <c r="B34" s="140">
        <v>19</v>
      </c>
      <c r="C34" s="395" t="str">
        <f>IF('INPUT DATA'!L29="","",'INPUT DATA'!L29)</f>
        <v/>
      </c>
      <c r="D34" s="396"/>
      <c r="E34" s="397"/>
      <c r="F34" s="398" t="str">
        <f>IF('INPUT DATA'!M28="","",'INPUT DATA'!M28)</f>
        <v/>
      </c>
      <c r="G34" s="399"/>
      <c r="H34" s="149" t="str">
        <f>IF('INPUT DATA'!N28="","",'INPUT DATA'!N28)</f>
        <v/>
      </c>
      <c r="I34" s="152" t="str">
        <f>IFERROR(IF(OR(H34="",H34=0),"",DATEDIF(IF(ISNUMBER(H34),H34,DATEVALUE(H34)),DATE(VALUE(LEFT('INPUT DATA'!$F$18,4)),6,1),"Y")),"")</f>
        <v/>
      </c>
      <c r="J34" s="152" t="str">
        <f>IFERROR(IF(OR(H34="",H34=0),"",DATEDIF(IF(ISNUMBER(H34),H34,DATEVALUE(H34)),DATE(VALUE(LEFT('INPUT DATA'!$F$18,4)),6,1),"YM")),"")</f>
        <v/>
      </c>
      <c r="K34" s="152" t="str">
        <f>IFERROR(IF(OR(H34="",H34=0),"",DATEDIF(IF(ISNUMBER(H34),H34,DATEVALUE(H34)),DATE(VALUE(RIGHT('INPUT DATA'!$F$18,4)),5,31),"Y")),"")</f>
        <v/>
      </c>
      <c r="L34" s="152" t="str">
        <f>IFERROR(IF(OR(H34="",H34=0),"",DATEDIF(IF(ISNUMBER(H34),H34,DATEVALUE(H34)),DATE(VALUE(RIGHT('INPUT DATA'!$F$18,4)),5,31),"YM")),"")</f>
        <v/>
      </c>
      <c r="M34" s="154" t="s">
        <v>72</v>
      </c>
      <c r="N34" s="168"/>
      <c r="O34" s="130"/>
      <c r="P34" s="130"/>
      <c r="Q34" s="130"/>
      <c r="R34" s="130"/>
      <c r="S34" s="130"/>
      <c r="T34" s="130"/>
      <c r="U34" s="130"/>
      <c r="V34" s="130"/>
      <c r="W34" s="130"/>
      <c r="X34" s="130"/>
      <c r="Y34" s="169"/>
      <c r="Z34" s="168"/>
      <c r="AA34" s="130"/>
      <c r="AB34" s="130"/>
      <c r="AC34" s="130"/>
      <c r="AD34" s="130"/>
      <c r="AE34" s="130"/>
      <c r="AF34" s="130"/>
      <c r="AG34" s="130"/>
      <c r="AH34" s="130"/>
      <c r="AI34" s="130"/>
      <c r="AJ34" s="130"/>
      <c r="AK34" s="130"/>
      <c r="AL34" s="130"/>
      <c r="AM34" s="130"/>
      <c r="AN34" s="130"/>
      <c r="AO34" s="130"/>
      <c r="AP34" s="130"/>
      <c r="AQ34" s="130"/>
      <c r="AR34" s="130"/>
      <c r="AS34" s="169"/>
      <c r="AT34" s="168"/>
      <c r="AU34" s="130"/>
      <c r="AV34" s="130"/>
      <c r="AW34" s="130"/>
      <c r="AX34" s="130"/>
      <c r="AY34" s="130"/>
      <c r="AZ34" s="130"/>
      <c r="BA34" s="130"/>
      <c r="BB34" s="130"/>
      <c r="BC34" s="130"/>
      <c r="BD34" s="130"/>
      <c r="BE34" s="130"/>
      <c r="BF34" s="130"/>
      <c r="BG34" s="130"/>
      <c r="BH34" s="130"/>
      <c r="BI34" s="130"/>
      <c r="BJ34" s="130"/>
      <c r="BK34" s="130"/>
      <c r="BL34" s="130"/>
      <c r="BM34" s="130"/>
      <c r="BN34" s="130"/>
      <c r="BO34" s="130"/>
      <c r="BP34" s="130"/>
      <c r="BQ34" s="130"/>
      <c r="BR34" s="130"/>
      <c r="BS34" s="130"/>
      <c r="BT34" s="130"/>
      <c r="BU34" s="169"/>
    </row>
    <row r="35" spans="1:73" ht="15.75" customHeight="1" x14ac:dyDescent="0.25">
      <c r="A35" s="18"/>
      <c r="B35" s="140">
        <v>20</v>
      </c>
      <c r="C35" s="395" t="str">
        <f>IF('INPUT DATA'!L30="","",'INPUT DATA'!L30)</f>
        <v/>
      </c>
      <c r="D35" s="396"/>
      <c r="E35" s="397"/>
      <c r="F35" s="398" t="str">
        <f>IF('INPUT DATA'!M29="","",'INPUT DATA'!M29)</f>
        <v/>
      </c>
      <c r="G35" s="399"/>
      <c r="H35" s="149" t="str">
        <f>IF('INPUT DATA'!N29="","",'INPUT DATA'!N29)</f>
        <v/>
      </c>
      <c r="I35" s="152" t="str">
        <f>IFERROR(IF(OR(H35="",H35=0),"",DATEDIF(IF(ISNUMBER(H35),H35,DATEVALUE(H35)),DATE(VALUE(LEFT('INPUT DATA'!$F$18,4)),6,1),"Y")),"")</f>
        <v/>
      </c>
      <c r="J35" s="152" t="str">
        <f>IFERROR(IF(OR(H35="",H35=0),"",DATEDIF(IF(ISNUMBER(H35),H35,DATEVALUE(H35)),DATE(VALUE(LEFT('INPUT DATA'!$F$18,4)),6,1),"YM")),"")</f>
        <v/>
      </c>
      <c r="K35" s="152" t="str">
        <f>IFERROR(IF(OR(H35="",H35=0),"",DATEDIF(IF(ISNUMBER(H35),H35,DATEVALUE(H35)),DATE(VALUE(RIGHT('INPUT DATA'!$F$18,4)),5,31),"Y")),"")</f>
        <v/>
      </c>
      <c r="L35" s="152" t="str">
        <f>IFERROR(IF(OR(H35="",H35=0),"",DATEDIF(IF(ISNUMBER(H35),H35,DATEVALUE(H35)),DATE(VALUE(RIGHT('INPUT DATA'!$F$18,4)),5,31),"YM")),"")</f>
        <v/>
      </c>
      <c r="M35" s="154" t="s">
        <v>72</v>
      </c>
      <c r="N35" s="168"/>
      <c r="O35" s="130"/>
      <c r="P35" s="130"/>
      <c r="Q35" s="130"/>
      <c r="R35" s="130"/>
      <c r="S35" s="130"/>
      <c r="T35" s="130"/>
      <c r="U35" s="130"/>
      <c r="V35" s="130"/>
      <c r="W35" s="130"/>
      <c r="X35" s="130"/>
      <c r="Y35" s="169"/>
      <c r="Z35" s="168"/>
      <c r="AA35" s="130"/>
      <c r="AB35" s="130"/>
      <c r="AC35" s="130"/>
      <c r="AD35" s="130"/>
      <c r="AE35" s="130"/>
      <c r="AF35" s="130"/>
      <c r="AG35" s="130"/>
      <c r="AH35" s="130"/>
      <c r="AI35" s="130"/>
      <c r="AJ35" s="130"/>
      <c r="AK35" s="130"/>
      <c r="AL35" s="130"/>
      <c r="AM35" s="130"/>
      <c r="AN35" s="130"/>
      <c r="AO35" s="130"/>
      <c r="AP35" s="130"/>
      <c r="AQ35" s="130"/>
      <c r="AR35" s="130"/>
      <c r="AS35" s="169"/>
      <c r="AT35" s="168"/>
      <c r="AU35" s="130"/>
      <c r="AV35" s="130"/>
      <c r="AW35" s="130"/>
      <c r="AX35" s="130"/>
      <c r="AY35" s="130"/>
      <c r="AZ35" s="130"/>
      <c r="BA35" s="130"/>
      <c r="BB35" s="130"/>
      <c r="BC35" s="130"/>
      <c r="BD35" s="130"/>
      <c r="BE35" s="130"/>
      <c r="BF35" s="130"/>
      <c r="BG35" s="130"/>
      <c r="BH35" s="130"/>
      <c r="BI35" s="130"/>
      <c r="BJ35" s="130"/>
      <c r="BK35" s="130"/>
      <c r="BL35" s="130"/>
      <c r="BM35" s="130"/>
      <c r="BN35" s="130"/>
      <c r="BO35" s="130"/>
      <c r="BP35" s="130"/>
      <c r="BQ35" s="130"/>
      <c r="BR35" s="130"/>
      <c r="BS35" s="130"/>
      <c r="BT35" s="130"/>
      <c r="BU35" s="169"/>
    </row>
    <row r="36" spans="1:73" ht="15.75" customHeight="1" x14ac:dyDescent="0.25">
      <c r="A36" s="18"/>
      <c r="B36" s="140">
        <v>21</v>
      </c>
      <c r="C36" s="395" t="str">
        <f>IF('INPUT DATA'!L31="","",'INPUT DATA'!L31)</f>
        <v/>
      </c>
      <c r="D36" s="396"/>
      <c r="E36" s="397"/>
      <c r="F36" s="398" t="str">
        <f>IF('INPUT DATA'!M30="","",'INPUT DATA'!M30)</f>
        <v/>
      </c>
      <c r="G36" s="399"/>
      <c r="H36" s="149" t="str">
        <f>IF('INPUT DATA'!N30="","",'INPUT DATA'!N30)</f>
        <v/>
      </c>
      <c r="I36" s="152" t="str">
        <f>IFERROR(IF(OR(H36="",H36=0),"",DATEDIF(IF(ISNUMBER(H36),H36,DATEVALUE(H36)),DATE(VALUE(LEFT('INPUT DATA'!$F$18,4)),6,1),"Y")),"")</f>
        <v/>
      </c>
      <c r="J36" s="152" t="str">
        <f>IFERROR(IF(OR(H36="",H36=0),"",DATEDIF(IF(ISNUMBER(H36),H36,DATEVALUE(H36)),DATE(VALUE(LEFT('INPUT DATA'!$F$18,4)),6,1),"YM")),"")</f>
        <v/>
      </c>
      <c r="K36" s="152" t="str">
        <f>IFERROR(IF(OR(H36="",H36=0),"",DATEDIF(IF(ISNUMBER(H36),H36,DATEVALUE(H36)),DATE(VALUE(RIGHT('INPUT DATA'!$F$18,4)),5,31),"Y")),"")</f>
        <v/>
      </c>
      <c r="L36" s="152" t="str">
        <f>IFERROR(IF(OR(H36="",H36=0),"",DATEDIF(IF(ISNUMBER(H36),H36,DATEVALUE(H36)),DATE(VALUE(RIGHT('INPUT DATA'!$F$18,4)),5,31),"YM")),"")</f>
        <v/>
      </c>
      <c r="M36" s="154" t="s">
        <v>72</v>
      </c>
      <c r="N36" s="168"/>
      <c r="O36" s="130"/>
      <c r="P36" s="130"/>
      <c r="Q36" s="130"/>
      <c r="R36" s="130"/>
      <c r="S36" s="130"/>
      <c r="T36" s="130"/>
      <c r="U36" s="130"/>
      <c r="V36" s="130"/>
      <c r="W36" s="130"/>
      <c r="X36" s="130"/>
      <c r="Y36" s="169"/>
      <c r="Z36" s="168"/>
      <c r="AA36" s="130"/>
      <c r="AB36" s="130"/>
      <c r="AC36" s="130"/>
      <c r="AD36" s="130"/>
      <c r="AE36" s="130"/>
      <c r="AF36" s="130"/>
      <c r="AG36" s="130"/>
      <c r="AH36" s="130"/>
      <c r="AI36" s="130"/>
      <c r="AJ36" s="130"/>
      <c r="AK36" s="130"/>
      <c r="AL36" s="130"/>
      <c r="AM36" s="130"/>
      <c r="AN36" s="130"/>
      <c r="AO36" s="130"/>
      <c r="AP36" s="130"/>
      <c r="AQ36" s="130"/>
      <c r="AR36" s="130"/>
      <c r="AS36" s="169"/>
      <c r="AT36" s="168"/>
      <c r="AU36" s="130"/>
      <c r="AV36" s="130"/>
      <c r="AW36" s="130"/>
      <c r="AX36" s="130"/>
      <c r="AY36" s="130"/>
      <c r="AZ36" s="130"/>
      <c r="BA36" s="130"/>
      <c r="BB36" s="130"/>
      <c r="BC36" s="130"/>
      <c r="BD36" s="130"/>
      <c r="BE36" s="130"/>
      <c r="BF36" s="130"/>
      <c r="BG36" s="130"/>
      <c r="BH36" s="130"/>
      <c r="BI36" s="130"/>
      <c r="BJ36" s="130"/>
      <c r="BK36" s="130"/>
      <c r="BL36" s="130"/>
      <c r="BM36" s="130"/>
      <c r="BN36" s="130"/>
      <c r="BO36" s="130"/>
      <c r="BP36" s="130"/>
      <c r="BQ36" s="130"/>
      <c r="BR36" s="130"/>
      <c r="BS36" s="130"/>
      <c r="BT36" s="130"/>
      <c r="BU36" s="169"/>
    </row>
    <row r="37" spans="1:73" ht="15.75" customHeight="1" x14ac:dyDescent="0.25">
      <c r="A37" s="18"/>
      <c r="B37" s="140">
        <v>22</v>
      </c>
      <c r="C37" s="395" t="str">
        <f>IF('INPUT DATA'!L32="","",'INPUT DATA'!L32)</f>
        <v/>
      </c>
      <c r="D37" s="396"/>
      <c r="E37" s="397"/>
      <c r="F37" s="398" t="str">
        <f>IF('INPUT DATA'!M31="","",'INPUT DATA'!M31)</f>
        <v/>
      </c>
      <c r="G37" s="399"/>
      <c r="H37" s="149" t="str">
        <f>IF('INPUT DATA'!N31="","",'INPUT DATA'!N31)</f>
        <v/>
      </c>
      <c r="I37" s="152" t="str">
        <f>IFERROR(IF(OR(H37="",H37=0),"",DATEDIF(IF(ISNUMBER(H37),H37,DATEVALUE(H37)),DATE(VALUE(LEFT('INPUT DATA'!$F$18,4)),6,1),"Y")),"")</f>
        <v/>
      </c>
      <c r="J37" s="152" t="str">
        <f>IFERROR(IF(OR(H37="",H37=0),"",DATEDIF(IF(ISNUMBER(H37),H37,DATEVALUE(H37)),DATE(VALUE(LEFT('INPUT DATA'!$F$18,4)),6,1),"YM")),"")</f>
        <v/>
      </c>
      <c r="K37" s="152" t="str">
        <f>IFERROR(IF(OR(H37="",H37=0),"",DATEDIF(IF(ISNUMBER(H37),H37,DATEVALUE(H37)),DATE(VALUE(RIGHT('INPUT DATA'!$F$18,4)),5,31),"Y")),"")</f>
        <v/>
      </c>
      <c r="L37" s="152" t="str">
        <f>IFERROR(IF(OR(H37="",H37=0),"",DATEDIF(IF(ISNUMBER(H37),H37,DATEVALUE(H37)),DATE(VALUE(RIGHT('INPUT DATA'!$F$18,4)),5,31),"YM")),"")</f>
        <v/>
      </c>
      <c r="M37" s="154" t="s">
        <v>72</v>
      </c>
      <c r="N37" s="168"/>
      <c r="O37" s="130"/>
      <c r="P37" s="130"/>
      <c r="Q37" s="130"/>
      <c r="R37" s="130"/>
      <c r="S37" s="130"/>
      <c r="T37" s="130"/>
      <c r="U37" s="130"/>
      <c r="V37" s="130"/>
      <c r="W37" s="130"/>
      <c r="X37" s="130"/>
      <c r="Y37" s="169"/>
      <c r="Z37" s="168"/>
      <c r="AA37" s="130"/>
      <c r="AB37" s="130"/>
      <c r="AC37" s="130"/>
      <c r="AD37" s="130"/>
      <c r="AE37" s="130"/>
      <c r="AF37" s="130"/>
      <c r="AG37" s="130"/>
      <c r="AH37" s="130"/>
      <c r="AI37" s="130"/>
      <c r="AJ37" s="130"/>
      <c r="AK37" s="130"/>
      <c r="AL37" s="130"/>
      <c r="AM37" s="130"/>
      <c r="AN37" s="130"/>
      <c r="AO37" s="130"/>
      <c r="AP37" s="130"/>
      <c r="AQ37" s="130"/>
      <c r="AR37" s="130"/>
      <c r="AS37" s="169"/>
      <c r="AT37" s="168"/>
      <c r="AU37" s="130"/>
      <c r="AV37" s="130"/>
      <c r="AW37" s="130"/>
      <c r="AX37" s="130"/>
      <c r="AY37" s="130"/>
      <c r="AZ37" s="130"/>
      <c r="BA37" s="130"/>
      <c r="BB37" s="130"/>
      <c r="BC37" s="130"/>
      <c r="BD37" s="130"/>
      <c r="BE37" s="130"/>
      <c r="BF37" s="130"/>
      <c r="BG37" s="130"/>
      <c r="BH37" s="130"/>
      <c r="BI37" s="130"/>
      <c r="BJ37" s="130"/>
      <c r="BK37" s="130"/>
      <c r="BL37" s="130"/>
      <c r="BM37" s="130"/>
      <c r="BN37" s="130"/>
      <c r="BO37" s="130"/>
      <c r="BP37" s="130"/>
      <c r="BQ37" s="130"/>
      <c r="BR37" s="130"/>
      <c r="BS37" s="130"/>
      <c r="BT37" s="130"/>
      <c r="BU37" s="169"/>
    </row>
    <row r="38" spans="1:73" ht="15.75" customHeight="1" x14ac:dyDescent="0.25">
      <c r="A38" s="18"/>
      <c r="B38" s="140">
        <v>23</v>
      </c>
      <c r="C38" s="395" t="str">
        <f>IF('INPUT DATA'!L33="","",'INPUT DATA'!L33)</f>
        <v/>
      </c>
      <c r="D38" s="396"/>
      <c r="E38" s="397"/>
      <c r="F38" s="398" t="str">
        <f>IF('INPUT DATA'!M32="","",'INPUT DATA'!M32)</f>
        <v/>
      </c>
      <c r="G38" s="399"/>
      <c r="H38" s="149" t="str">
        <f>IF('INPUT DATA'!N32="","",'INPUT DATA'!N32)</f>
        <v/>
      </c>
      <c r="I38" s="152" t="str">
        <f>IFERROR(IF(OR(H38="",H38=0),"",DATEDIF(IF(ISNUMBER(H38),H38,DATEVALUE(H38)),DATE(VALUE(LEFT('INPUT DATA'!$F$18,4)),6,1),"Y")),"")</f>
        <v/>
      </c>
      <c r="J38" s="152" t="str">
        <f>IFERROR(IF(OR(H38="",H38=0),"",DATEDIF(IF(ISNUMBER(H38),H38,DATEVALUE(H38)),DATE(VALUE(LEFT('INPUT DATA'!$F$18,4)),6,1),"YM")),"")</f>
        <v/>
      </c>
      <c r="K38" s="152" t="str">
        <f>IFERROR(IF(OR(H38="",H38=0),"",DATEDIF(IF(ISNUMBER(H38),H38,DATEVALUE(H38)),DATE(VALUE(RIGHT('INPUT DATA'!$F$18,4)),5,31),"Y")),"")</f>
        <v/>
      </c>
      <c r="L38" s="152" t="str">
        <f>IFERROR(IF(OR(H38="",H38=0),"",DATEDIF(IF(ISNUMBER(H38),H38,DATEVALUE(H38)),DATE(VALUE(RIGHT('INPUT DATA'!$F$18,4)),5,31),"YM")),"")</f>
        <v/>
      </c>
      <c r="M38" s="154" t="s">
        <v>72</v>
      </c>
      <c r="N38" s="168"/>
      <c r="O38" s="130"/>
      <c r="P38" s="130"/>
      <c r="Q38" s="130"/>
      <c r="R38" s="130"/>
      <c r="S38" s="130"/>
      <c r="T38" s="130"/>
      <c r="U38" s="130"/>
      <c r="V38" s="130"/>
      <c r="W38" s="130"/>
      <c r="X38" s="130"/>
      <c r="Y38" s="169"/>
      <c r="Z38" s="168"/>
      <c r="AA38" s="130"/>
      <c r="AB38" s="130"/>
      <c r="AC38" s="130"/>
      <c r="AD38" s="130"/>
      <c r="AE38" s="130"/>
      <c r="AF38" s="130"/>
      <c r="AG38" s="130"/>
      <c r="AH38" s="130"/>
      <c r="AI38" s="130"/>
      <c r="AJ38" s="130"/>
      <c r="AK38" s="130"/>
      <c r="AL38" s="130"/>
      <c r="AM38" s="130"/>
      <c r="AN38" s="130"/>
      <c r="AO38" s="130"/>
      <c r="AP38" s="130"/>
      <c r="AQ38" s="130"/>
      <c r="AR38" s="130"/>
      <c r="AS38" s="169"/>
      <c r="AT38" s="168"/>
      <c r="AU38" s="130"/>
      <c r="AV38" s="130"/>
      <c r="AW38" s="130"/>
      <c r="AX38" s="130"/>
      <c r="AY38" s="130"/>
      <c r="AZ38" s="130"/>
      <c r="BA38" s="130"/>
      <c r="BB38" s="130"/>
      <c r="BC38" s="130"/>
      <c r="BD38" s="130"/>
      <c r="BE38" s="130"/>
      <c r="BF38" s="130"/>
      <c r="BG38" s="130"/>
      <c r="BH38" s="130"/>
      <c r="BI38" s="130"/>
      <c r="BJ38" s="130"/>
      <c r="BK38" s="130"/>
      <c r="BL38" s="130"/>
      <c r="BM38" s="130"/>
      <c r="BN38" s="130"/>
      <c r="BO38" s="130"/>
      <c r="BP38" s="130"/>
      <c r="BQ38" s="130"/>
      <c r="BR38" s="130"/>
      <c r="BS38" s="130"/>
      <c r="BT38" s="130"/>
      <c r="BU38" s="169"/>
    </row>
    <row r="39" spans="1:73" ht="15.75" customHeight="1" x14ac:dyDescent="0.25">
      <c r="A39" s="18"/>
      <c r="B39" s="140">
        <v>24</v>
      </c>
      <c r="C39" s="395" t="str">
        <f>IF('INPUT DATA'!L34="","",'INPUT DATA'!L34)</f>
        <v/>
      </c>
      <c r="D39" s="396"/>
      <c r="E39" s="397"/>
      <c r="F39" s="398" t="str">
        <f>IF('INPUT DATA'!M33="","",'INPUT DATA'!M33)</f>
        <v/>
      </c>
      <c r="G39" s="399"/>
      <c r="H39" s="149" t="str">
        <f>IF('INPUT DATA'!N33="","",'INPUT DATA'!N33)</f>
        <v/>
      </c>
      <c r="I39" s="152" t="str">
        <f>IFERROR(IF(OR(H39="",H39=0),"",DATEDIF(IF(ISNUMBER(H39),H39,DATEVALUE(H39)),DATE(VALUE(LEFT('INPUT DATA'!$F$18,4)),6,1),"Y")),"")</f>
        <v/>
      </c>
      <c r="J39" s="152" t="str">
        <f>IFERROR(IF(OR(H39="",H39=0),"",DATEDIF(IF(ISNUMBER(H39),H39,DATEVALUE(H39)),DATE(VALUE(LEFT('INPUT DATA'!$F$18,4)),6,1),"YM")),"")</f>
        <v/>
      </c>
      <c r="K39" s="152" t="str">
        <f>IFERROR(IF(OR(H39="",H39=0),"",DATEDIF(IF(ISNUMBER(H39),H39,DATEVALUE(H39)),DATE(VALUE(RIGHT('INPUT DATA'!$F$18,4)),5,31),"Y")),"")</f>
        <v/>
      </c>
      <c r="L39" s="152" t="str">
        <f>IFERROR(IF(OR(H39="",H39=0),"",DATEDIF(IF(ISNUMBER(H39),H39,DATEVALUE(H39)),DATE(VALUE(RIGHT('INPUT DATA'!$F$18,4)),5,31),"YM")),"")</f>
        <v/>
      </c>
      <c r="M39" s="154" t="s">
        <v>72</v>
      </c>
      <c r="N39" s="168"/>
      <c r="O39" s="130"/>
      <c r="P39" s="130"/>
      <c r="Q39" s="130"/>
      <c r="R39" s="130"/>
      <c r="S39" s="130"/>
      <c r="T39" s="130"/>
      <c r="U39" s="130"/>
      <c r="V39" s="130"/>
      <c r="W39" s="130"/>
      <c r="X39" s="130"/>
      <c r="Y39" s="169"/>
      <c r="Z39" s="168"/>
      <c r="AA39" s="130"/>
      <c r="AB39" s="130"/>
      <c r="AC39" s="130"/>
      <c r="AD39" s="130"/>
      <c r="AE39" s="130"/>
      <c r="AF39" s="130"/>
      <c r="AG39" s="130"/>
      <c r="AH39" s="130"/>
      <c r="AI39" s="130"/>
      <c r="AJ39" s="130"/>
      <c r="AK39" s="130"/>
      <c r="AL39" s="130"/>
      <c r="AM39" s="130"/>
      <c r="AN39" s="130"/>
      <c r="AO39" s="130"/>
      <c r="AP39" s="130"/>
      <c r="AQ39" s="130"/>
      <c r="AR39" s="130"/>
      <c r="AS39" s="169"/>
      <c r="AT39" s="168"/>
      <c r="AU39" s="130"/>
      <c r="AV39" s="130"/>
      <c r="AW39" s="130"/>
      <c r="AX39" s="130"/>
      <c r="AY39" s="130"/>
      <c r="AZ39" s="130"/>
      <c r="BA39" s="130"/>
      <c r="BB39" s="130"/>
      <c r="BC39" s="130"/>
      <c r="BD39" s="130"/>
      <c r="BE39" s="130"/>
      <c r="BF39" s="130"/>
      <c r="BG39" s="130"/>
      <c r="BH39" s="130"/>
      <c r="BI39" s="130"/>
      <c r="BJ39" s="130"/>
      <c r="BK39" s="130"/>
      <c r="BL39" s="130"/>
      <c r="BM39" s="130"/>
      <c r="BN39" s="130"/>
      <c r="BO39" s="130"/>
      <c r="BP39" s="130"/>
      <c r="BQ39" s="130"/>
      <c r="BR39" s="130"/>
      <c r="BS39" s="130"/>
      <c r="BT39" s="130"/>
      <c r="BU39" s="169"/>
    </row>
    <row r="40" spans="1:73" ht="15.75" customHeight="1" x14ac:dyDescent="0.25">
      <c r="A40" s="18"/>
      <c r="B40" s="140">
        <v>25</v>
      </c>
      <c r="C40" s="395" t="str">
        <f>IF('INPUT DATA'!L35="","",'INPUT DATA'!L35)</f>
        <v/>
      </c>
      <c r="D40" s="396"/>
      <c r="E40" s="397"/>
      <c r="F40" s="398" t="str">
        <f>IF('INPUT DATA'!M34="","",'INPUT DATA'!M34)</f>
        <v/>
      </c>
      <c r="G40" s="399"/>
      <c r="H40" s="149" t="str">
        <f>IF('INPUT DATA'!N34="","",'INPUT DATA'!N34)</f>
        <v/>
      </c>
      <c r="I40" s="152" t="str">
        <f>IFERROR(IF(OR(H40="",H40=0),"",DATEDIF(IF(ISNUMBER(H40),H40,DATEVALUE(H40)),DATE(VALUE(LEFT('INPUT DATA'!$F$18,4)),6,1),"Y")),"")</f>
        <v/>
      </c>
      <c r="J40" s="152" t="str">
        <f>IFERROR(IF(OR(H40="",H40=0),"",DATEDIF(IF(ISNUMBER(H40),H40,DATEVALUE(H40)),DATE(VALUE(LEFT('INPUT DATA'!$F$18,4)),6,1),"YM")),"")</f>
        <v/>
      </c>
      <c r="K40" s="152" t="str">
        <f>IFERROR(IF(OR(H40="",H40=0),"",DATEDIF(IF(ISNUMBER(H40),H40,DATEVALUE(H40)),DATE(VALUE(RIGHT('INPUT DATA'!$F$18,4)),5,31),"Y")),"")</f>
        <v/>
      </c>
      <c r="L40" s="152" t="str">
        <f>IFERROR(IF(OR(H40="",H40=0),"",DATEDIF(IF(ISNUMBER(H40),H40,DATEVALUE(H40)),DATE(VALUE(RIGHT('INPUT DATA'!$F$18,4)),5,31),"YM")),"")</f>
        <v/>
      </c>
      <c r="M40" s="154" t="s">
        <v>72</v>
      </c>
      <c r="N40" s="168"/>
      <c r="O40" s="130"/>
      <c r="P40" s="130"/>
      <c r="Q40" s="130"/>
      <c r="R40" s="130"/>
      <c r="S40" s="130"/>
      <c r="T40" s="130"/>
      <c r="U40" s="130"/>
      <c r="V40" s="130"/>
      <c r="W40" s="130"/>
      <c r="X40" s="130"/>
      <c r="Y40" s="169"/>
      <c r="Z40" s="168"/>
      <c r="AA40" s="130"/>
      <c r="AB40" s="130"/>
      <c r="AC40" s="130"/>
      <c r="AD40" s="130"/>
      <c r="AE40" s="130"/>
      <c r="AF40" s="130"/>
      <c r="AG40" s="130"/>
      <c r="AH40" s="130"/>
      <c r="AI40" s="130"/>
      <c r="AJ40" s="130"/>
      <c r="AK40" s="130"/>
      <c r="AL40" s="130"/>
      <c r="AM40" s="130"/>
      <c r="AN40" s="130"/>
      <c r="AO40" s="130"/>
      <c r="AP40" s="130"/>
      <c r="AQ40" s="130"/>
      <c r="AR40" s="130"/>
      <c r="AS40" s="169"/>
      <c r="AT40" s="168"/>
      <c r="AU40" s="130"/>
      <c r="AV40" s="130"/>
      <c r="AW40" s="130"/>
      <c r="AX40" s="130"/>
      <c r="AY40" s="130"/>
      <c r="AZ40" s="130"/>
      <c r="BA40" s="130"/>
      <c r="BB40" s="130"/>
      <c r="BC40" s="130"/>
      <c r="BD40" s="130"/>
      <c r="BE40" s="130"/>
      <c r="BF40" s="130"/>
      <c r="BG40" s="130"/>
      <c r="BH40" s="130"/>
      <c r="BI40" s="130"/>
      <c r="BJ40" s="130"/>
      <c r="BK40" s="130"/>
      <c r="BL40" s="130"/>
      <c r="BM40" s="130"/>
      <c r="BN40" s="130"/>
      <c r="BO40" s="130"/>
      <c r="BP40" s="130"/>
      <c r="BQ40" s="130"/>
      <c r="BR40" s="130"/>
      <c r="BS40" s="130"/>
      <c r="BT40" s="130"/>
      <c r="BU40" s="169"/>
    </row>
    <row r="41" spans="1:73" ht="15.75" customHeight="1" x14ac:dyDescent="0.25">
      <c r="A41" s="18"/>
      <c r="B41" s="140">
        <v>26</v>
      </c>
      <c r="C41" s="395" t="str">
        <f>IF('INPUT DATA'!L36="","",'INPUT DATA'!L36)</f>
        <v/>
      </c>
      <c r="D41" s="396"/>
      <c r="E41" s="397"/>
      <c r="F41" s="398" t="str">
        <f>IF('INPUT DATA'!M35="","",'INPUT DATA'!M35)</f>
        <v/>
      </c>
      <c r="G41" s="399"/>
      <c r="H41" s="149" t="str">
        <f>IF('INPUT DATA'!N35="","",'INPUT DATA'!N35)</f>
        <v/>
      </c>
      <c r="I41" s="152" t="str">
        <f>IFERROR(IF(OR(H41="",H41=0),"",DATEDIF(IF(ISNUMBER(H41),H41,DATEVALUE(H41)),DATE(VALUE(LEFT('INPUT DATA'!$F$18,4)),6,1),"Y")),"")</f>
        <v/>
      </c>
      <c r="J41" s="152" t="str">
        <f>IFERROR(IF(OR(H41="",H41=0),"",DATEDIF(IF(ISNUMBER(H41),H41,DATEVALUE(H41)),DATE(VALUE(LEFT('INPUT DATA'!$F$18,4)),6,1),"YM")),"")</f>
        <v/>
      </c>
      <c r="K41" s="152" t="str">
        <f>IFERROR(IF(OR(H41="",H41=0),"",DATEDIF(IF(ISNUMBER(H41),H41,DATEVALUE(H41)),DATE(VALUE(RIGHT('INPUT DATA'!$F$18,4)),5,31),"Y")),"")</f>
        <v/>
      </c>
      <c r="L41" s="152" t="str">
        <f>IFERROR(IF(OR(H41="",H41=0),"",DATEDIF(IF(ISNUMBER(H41),H41,DATEVALUE(H41)),DATE(VALUE(RIGHT('INPUT DATA'!$F$18,4)),5,31),"YM")),"")</f>
        <v/>
      </c>
      <c r="M41" s="154" t="s">
        <v>72</v>
      </c>
      <c r="N41" s="168"/>
      <c r="O41" s="130"/>
      <c r="P41" s="130"/>
      <c r="Q41" s="130"/>
      <c r="R41" s="130"/>
      <c r="S41" s="130"/>
      <c r="T41" s="130"/>
      <c r="U41" s="130"/>
      <c r="V41" s="130"/>
      <c r="W41" s="130"/>
      <c r="X41" s="130"/>
      <c r="Y41" s="169"/>
      <c r="Z41" s="168"/>
      <c r="AA41" s="130"/>
      <c r="AB41" s="130"/>
      <c r="AC41" s="130"/>
      <c r="AD41" s="130"/>
      <c r="AE41" s="130"/>
      <c r="AF41" s="130"/>
      <c r="AG41" s="130"/>
      <c r="AH41" s="130"/>
      <c r="AI41" s="130"/>
      <c r="AJ41" s="130"/>
      <c r="AK41" s="130"/>
      <c r="AL41" s="130"/>
      <c r="AM41" s="130"/>
      <c r="AN41" s="130"/>
      <c r="AO41" s="130"/>
      <c r="AP41" s="130"/>
      <c r="AQ41" s="130"/>
      <c r="AR41" s="130"/>
      <c r="AS41" s="169"/>
      <c r="AT41" s="168"/>
      <c r="AU41" s="130"/>
      <c r="AV41" s="130"/>
      <c r="AW41" s="130"/>
      <c r="AX41" s="130"/>
      <c r="AY41" s="130"/>
      <c r="AZ41" s="130"/>
      <c r="BA41" s="130"/>
      <c r="BB41" s="130"/>
      <c r="BC41" s="130"/>
      <c r="BD41" s="130"/>
      <c r="BE41" s="130"/>
      <c r="BF41" s="130"/>
      <c r="BG41" s="130"/>
      <c r="BH41" s="130"/>
      <c r="BI41" s="130"/>
      <c r="BJ41" s="130"/>
      <c r="BK41" s="130"/>
      <c r="BL41" s="130"/>
      <c r="BM41" s="130"/>
      <c r="BN41" s="130"/>
      <c r="BO41" s="130"/>
      <c r="BP41" s="130"/>
      <c r="BQ41" s="130"/>
      <c r="BR41" s="130"/>
      <c r="BS41" s="130"/>
      <c r="BT41" s="130"/>
      <c r="BU41" s="169"/>
    </row>
    <row r="42" spans="1:73" ht="15.75" customHeight="1" x14ac:dyDescent="0.25">
      <c r="A42" s="18"/>
      <c r="B42" s="140">
        <v>27</v>
      </c>
      <c r="C42" s="395" t="str">
        <f>IF('INPUT DATA'!L37="","",'INPUT DATA'!L37)</f>
        <v/>
      </c>
      <c r="D42" s="396"/>
      <c r="E42" s="397"/>
      <c r="F42" s="398" t="str">
        <f>IF('INPUT DATA'!M36="","",'INPUT DATA'!M36)</f>
        <v/>
      </c>
      <c r="G42" s="399"/>
      <c r="H42" s="149" t="str">
        <f>IF('INPUT DATA'!N36="","",'INPUT DATA'!N36)</f>
        <v/>
      </c>
      <c r="I42" s="152" t="str">
        <f>IFERROR(IF(OR(H42="",H42=0),"",DATEDIF(IF(ISNUMBER(H42),H42,DATEVALUE(H42)),DATE(VALUE(LEFT('INPUT DATA'!$F$18,4)),6,1),"Y")),"")</f>
        <v/>
      </c>
      <c r="J42" s="152" t="str">
        <f>IFERROR(IF(OR(H42="",H42=0),"",DATEDIF(IF(ISNUMBER(H42),H42,DATEVALUE(H42)),DATE(VALUE(LEFT('INPUT DATA'!$F$18,4)),6,1),"YM")),"")</f>
        <v/>
      </c>
      <c r="K42" s="152" t="str">
        <f>IFERROR(IF(OR(H42="",H42=0),"",DATEDIF(IF(ISNUMBER(H42),H42,DATEVALUE(H42)),DATE(VALUE(RIGHT('INPUT DATA'!$F$18,4)),5,31),"Y")),"")</f>
        <v/>
      </c>
      <c r="L42" s="152" t="str">
        <f>IFERROR(IF(OR(H42="",H42=0),"",DATEDIF(IF(ISNUMBER(H42),H42,DATEVALUE(H42)),DATE(VALUE(RIGHT('INPUT DATA'!$F$18,4)),5,31),"YM")),"")</f>
        <v/>
      </c>
      <c r="M42" s="154" t="s">
        <v>72</v>
      </c>
      <c r="N42" s="168"/>
      <c r="O42" s="130"/>
      <c r="P42" s="130"/>
      <c r="Q42" s="130"/>
      <c r="R42" s="130"/>
      <c r="S42" s="130"/>
      <c r="T42" s="130"/>
      <c r="U42" s="130"/>
      <c r="V42" s="130"/>
      <c r="W42" s="130"/>
      <c r="X42" s="130"/>
      <c r="Y42" s="169"/>
      <c r="Z42" s="168"/>
      <c r="AA42" s="130"/>
      <c r="AB42" s="130"/>
      <c r="AC42" s="130"/>
      <c r="AD42" s="130"/>
      <c r="AE42" s="130"/>
      <c r="AF42" s="130"/>
      <c r="AG42" s="130"/>
      <c r="AH42" s="130"/>
      <c r="AI42" s="130"/>
      <c r="AJ42" s="130"/>
      <c r="AK42" s="130"/>
      <c r="AL42" s="130"/>
      <c r="AM42" s="130"/>
      <c r="AN42" s="130"/>
      <c r="AO42" s="130"/>
      <c r="AP42" s="130"/>
      <c r="AQ42" s="130"/>
      <c r="AR42" s="130"/>
      <c r="AS42" s="169"/>
      <c r="AT42" s="168"/>
      <c r="AU42" s="130"/>
      <c r="AV42" s="130"/>
      <c r="AW42" s="130"/>
      <c r="AX42" s="130"/>
      <c r="AY42" s="130"/>
      <c r="AZ42" s="130"/>
      <c r="BA42" s="130"/>
      <c r="BB42" s="130"/>
      <c r="BC42" s="130"/>
      <c r="BD42" s="130"/>
      <c r="BE42" s="130"/>
      <c r="BF42" s="130"/>
      <c r="BG42" s="130"/>
      <c r="BH42" s="130"/>
      <c r="BI42" s="130"/>
      <c r="BJ42" s="130"/>
      <c r="BK42" s="130"/>
      <c r="BL42" s="130"/>
      <c r="BM42" s="130"/>
      <c r="BN42" s="130"/>
      <c r="BO42" s="130"/>
      <c r="BP42" s="130"/>
      <c r="BQ42" s="130"/>
      <c r="BR42" s="130"/>
      <c r="BS42" s="130"/>
      <c r="BT42" s="130"/>
      <c r="BU42" s="169"/>
    </row>
    <row r="43" spans="1:73" ht="15.75" customHeight="1" x14ac:dyDescent="0.25">
      <c r="A43" s="18"/>
      <c r="B43" s="140">
        <v>28</v>
      </c>
      <c r="C43" s="395" t="str">
        <f>IF('INPUT DATA'!L38="","",'INPUT DATA'!L38)</f>
        <v/>
      </c>
      <c r="D43" s="396"/>
      <c r="E43" s="397"/>
      <c r="F43" s="398" t="str">
        <f>IF('INPUT DATA'!M37="","",'INPUT DATA'!M37)</f>
        <v/>
      </c>
      <c r="G43" s="399"/>
      <c r="H43" s="149" t="str">
        <f>IF('INPUT DATA'!N37="","",'INPUT DATA'!N37)</f>
        <v/>
      </c>
      <c r="I43" s="152" t="str">
        <f>IFERROR(IF(OR(H43="",H43=0),"",DATEDIF(IF(ISNUMBER(H43),H43,DATEVALUE(H43)),DATE(VALUE(LEFT('INPUT DATA'!$F$18,4)),6,1),"Y")),"")</f>
        <v/>
      </c>
      <c r="J43" s="152" t="str">
        <f>IFERROR(IF(OR(H43="",H43=0),"",DATEDIF(IF(ISNUMBER(H43),H43,DATEVALUE(H43)),DATE(VALUE(LEFT('INPUT DATA'!$F$18,4)),6,1),"YM")),"")</f>
        <v/>
      </c>
      <c r="K43" s="152" t="str">
        <f>IFERROR(IF(OR(H43="",H43=0),"",DATEDIF(IF(ISNUMBER(H43),H43,DATEVALUE(H43)),DATE(VALUE(RIGHT('INPUT DATA'!$F$18,4)),5,31),"Y")),"")</f>
        <v/>
      </c>
      <c r="L43" s="152" t="str">
        <f>IFERROR(IF(OR(H43="",H43=0),"",DATEDIF(IF(ISNUMBER(H43),H43,DATEVALUE(H43)),DATE(VALUE(RIGHT('INPUT DATA'!$F$18,4)),5,31),"YM")),"")</f>
        <v/>
      </c>
      <c r="M43" s="154" t="s">
        <v>72</v>
      </c>
      <c r="N43" s="168"/>
      <c r="O43" s="130"/>
      <c r="P43" s="130"/>
      <c r="Q43" s="130"/>
      <c r="R43" s="130"/>
      <c r="S43" s="130"/>
      <c r="T43" s="130"/>
      <c r="U43" s="130"/>
      <c r="V43" s="130"/>
      <c r="W43" s="130"/>
      <c r="X43" s="130"/>
      <c r="Y43" s="169"/>
      <c r="Z43" s="168"/>
      <c r="AA43" s="130"/>
      <c r="AB43" s="130"/>
      <c r="AC43" s="130"/>
      <c r="AD43" s="130"/>
      <c r="AE43" s="130"/>
      <c r="AF43" s="130"/>
      <c r="AG43" s="130"/>
      <c r="AH43" s="130"/>
      <c r="AI43" s="130"/>
      <c r="AJ43" s="130"/>
      <c r="AK43" s="130"/>
      <c r="AL43" s="130"/>
      <c r="AM43" s="130"/>
      <c r="AN43" s="130"/>
      <c r="AO43" s="130"/>
      <c r="AP43" s="130"/>
      <c r="AQ43" s="130"/>
      <c r="AR43" s="130"/>
      <c r="AS43" s="169"/>
      <c r="AT43" s="168"/>
      <c r="AU43" s="130"/>
      <c r="AV43" s="130"/>
      <c r="AW43" s="130"/>
      <c r="AX43" s="130"/>
      <c r="AY43" s="130"/>
      <c r="AZ43" s="130"/>
      <c r="BA43" s="130"/>
      <c r="BB43" s="130"/>
      <c r="BC43" s="130"/>
      <c r="BD43" s="130"/>
      <c r="BE43" s="130"/>
      <c r="BF43" s="130"/>
      <c r="BG43" s="130"/>
      <c r="BH43" s="130"/>
      <c r="BI43" s="130"/>
      <c r="BJ43" s="130"/>
      <c r="BK43" s="130"/>
      <c r="BL43" s="130"/>
      <c r="BM43" s="130"/>
      <c r="BN43" s="130"/>
      <c r="BO43" s="130"/>
      <c r="BP43" s="130"/>
      <c r="BQ43" s="130"/>
      <c r="BR43" s="130"/>
      <c r="BS43" s="130"/>
      <c r="BT43" s="130"/>
      <c r="BU43" s="169"/>
    </row>
    <row r="44" spans="1:73" ht="15.75" customHeight="1" x14ac:dyDescent="0.25">
      <c r="A44" s="18"/>
      <c r="B44" s="140">
        <v>29</v>
      </c>
      <c r="C44" s="395" t="str">
        <f>IF('INPUT DATA'!L39="","",'INPUT DATA'!L39)</f>
        <v/>
      </c>
      <c r="D44" s="396"/>
      <c r="E44" s="397"/>
      <c r="F44" s="398" t="str">
        <f>IF('INPUT DATA'!M38="","",'INPUT DATA'!M38)</f>
        <v/>
      </c>
      <c r="G44" s="399"/>
      <c r="H44" s="149" t="str">
        <f>IF('INPUT DATA'!N38="","",'INPUT DATA'!N38)</f>
        <v/>
      </c>
      <c r="I44" s="152" t="str">
        <f>IFERROR(IF(OR(H44="",H44=0),"",DATEDIF(IF(ISNUMBER(H44),H44,DATEVALUE(H44)),DATE(VALUE(LEFT('INPUT DATA'!$F$18,4)),6,1),"Y")),"")</f>
        <v/>
      </c>
      <c r="J44" s="152" t="str">
        <f>IFERROR(IF(OR(H44="",H44=0),"",DATEDIF(IF(ISNUMBER(H44),H44,DATEVALUE(H44)),DATE(VALUE(LEFT('INPUT DATA'!$F$18,4)),6,1),"YM")),"")</f>
        <v/>
      </c>
      <c r="K44" s="152" t="str">
        <f>IFERROR(IF(OR(H44="",H44=0),"",DATEDIF(IF(ISNUMBER(H44),H44,DATEVALUE(H44)),DATE(VALUE(RIGHT('INPUT DATA'!$F$18,4)),5,31),"Y")),"")</f>
        <v/>
      </c>
      <c r="L44" s="152" t="str">
        <f>IFERROR(IF(OR(H44="",H44=0),"",DATEDIF(IF(ISNUMBER(H44),H44,DATEVALUE(H44)),DATE(VALUE(RIGHT('INPUT DATA'!$F$18,4)),5,31),"YM")),"")</f>
        <v/>
      </c>
      <c r="M44" s="154" t="s">
        <v>72</v>
      </c>
      <c r="N44" s="168"/>
      <c r="O44" s="130"/>
      <c r="P44" s="130"/>
      <c r="Q44" s="130"/>
      <c r="R44" s="130"/>
      <c r="S44" s="130"/>
      <c r="T44" s="130"/>
      <c r="U44" s="130"/>
      <c r="V44" s="130"/>
      <c r="W44" s="130"/>
      <c r="X44" s="130"/>
      <c r="Y44" s="169"/>
      <c r="Z44" s="168"/>
      <c r="AA44" s="130"/>
      <c r="AB44" s="130"/>
      <c r="AC44" s="130"/>
      <c r="AD44" s="130"/>
      <c r="AE44" s="130"/>
      <c r="AF44" s="130"/>
      <c r="AG44" s="130"/>
      <c r="AH44" s="130"/>
      <c r="AI44" s="130"/>
      <c r="AJ44" s="130"/>
      <c r="AK44" s="130"/>
      <c r="AL44" s="130"/>
      <c r="AM44" s="130"/>
      <c r="AN44" s="130"/>
      <c r="AO44" s="130"/>
      <c r="AP44" s="130"/>
      <c r="AQ44" s="130"/>
      <c r="AR44" s="130"/>
      <c r="AS44" s="169"/>
      <c r="AT44" s="168"/>
      <c r="AU44" s="130"/>
      <c r="AV44" s="130"/>
      <c r="AW44" s="130"/>
      <c r="AX44" s="130"/>
      <c r="AY44" s="130"/>
      <c r="AZ44" s="130"/>
      <c r="BA44" s="130"/>
      <c r="BB44" s="130"/>
      <c r="BC44" s="130"/>
      <c r="BD44" s="130"/>
      <c r="BE44" s="130"/>
      <c r="BF44" s="130"/>
      <c r="BG44" s="130"/>
      <c r="BH44" s="130"/>
      <c r="BI44" s="130"/>
      <c r="BJ44" s="130"/>
      <c r="BK44" s="130"/>
      <c r="BL44" s="130"/>
      <c r="BM44" s="130"/>
      <c r="BN44" s="130"/>
      <c r="BO44" s="130"/>
      <c r="BP44" s="130"/>
      <c r="BQ44" s="130"/>
      <c r="BR44" s="130"/>
      <c r="BS44" s="130"/>
      <c r="BT44" s="130"/>
      <c r="BU44" s="169"/>
    </row>
    <row r="45" spans="1:73" ht="15.75" customHeight="1" x14ac:dyDescent="0.25">
      <c r="A45" s="18"/>
      <c r="B45" s="140">
        <v>31</v>
      </c>
      <c r="C45" s="395" t="str">
        <f>IF('INPUT DATA'!L40="","",'INPUT DATA'!L40)</f>
        <v/>
      </c>
      <c r="D45" s="396"/>
      <c r="E45" s="397"/>
      <c r="F45" s="398" t="str">
        <f>IF('INPUT DATA'!M39="","",'INPUT DATA'!M39)</f>
        <v/>
      </c>
      <c r="G45" s="399"/>
      <c r="H45" s="149" t="str">
        <f>IF('INPUT DATA'!N39="","",'INPUT DATA'!N39)</f>
        <v/>
      </c>
      <c r="I45" s="152" t="str">
        <f>IFERROR(IF(OR(H45="",H45=0),"",DATEDIF(IF(ISNUMBER(H45),H45,DATEVALUE(H45)),DATE(VALUE(LEFT('INPUT DATA'!$F$18,4)),6,1),"Y")),"")</f>
        <v/>
      </c>
      <c r="J45" s="152" t="str">
        <f>IFERROR(IF(OR(H45="",H45=0),"",DATEDIF(IF(ISNUMBER(H45),H45,DATEVALUE(H45)),DATE(VALUE(LEFT('INPUT DATA'!$F$18,4)),6,1),"YM")),"")</f>
        <v/>
      </c>
      <c r="K45" s="152" t="str">
        <f>IFERROR(IF(OR(H45="",H45=0),"",DATEDIF(IF(ISNUMBER(H45),H45,DATEVALUE(H45)),DATE(VALUE(RIGHT('INPUT DATA'!$F$18,4)),5,31),"Y")),"")</f>
        <v/>
      </c>
      <c r="L45" s="152" t="str">
        <f>IFERROR(IF(OR(H45="",H45=0),"",DATEDIF(IF(ISNUMBER(H45),H45,DATEVALUE(H45)),DATE(VALUE(RIGHT('INPUT DATA'!$F$18,4)),5,31),"YM")),"")</f>
        <v/>
      </c>
      <c r="M45" s="154" t="s">
        <v>72</v>
      </c>
      <c r="N45" s="168"/>
      <c r="O45" s="130"/>
      <c r="P45" s="130"/>
      <c r="Q45" s="130"/>
      <c r="R45" s="130"/>
      <c r="S45" s="130"/>
      <c r="T45" s="130"/>
      <c r="U45" s="130"/>
      <c r="V45" s="130"/>
      <c r="W45" s="130"/>
      <c r="X45" s="130"/>
      <c r="Y45" s="169"/>
      <c r="Z45" s="168"/>
      <c r="AA45" s="130"/>
      <c r="AB45" s="130"/>
      <c r="AC45" s="130"/>
      <c r="AD45" s="130"/>
      <c r="AE45" s="130"/>
      <c r="AF45" s="130"/>
      <c r="AG45" s="130"/>
      <c r="AH45" s="130"/>
      <c r="AI45" s="130"/>
      <c r="AJ45" s="130"/>
      <c r="AK45" s="130"/>
      <c r="AL45" s="130"/>
      <c r="AM45" s="130"/>
      <c r="AN45" s="130"/>
      <c r="AO45" s="130"/>
      <c r="AP45" s="130"/>
      <c r="AQ45" s="130"/>
      <c r="AR45" s="130"/>
      <c r="AS45" s="169"/>
      <c r="AT45" s="168"/>
      <c r="AU45" s="130"/>
      <c r="AV45" s="130"/>
      <c r="AW45" s="130"/>
      <c r="AX45" s="130"/>
      <c r="AY45" s="130"/>
      <c r="AZ45" s="130"/>
      <c r="BA45" s="130"/>
      <c r="BB45" s="130"/>
      <c r="BC45" s="130"/>
      <c r="BD45" s="130"/>
      <c r="BE45" s="130"/>
      <c r="BF45" s="130"/>
      <c r="BG45" s="130"/>
      <c r="BH45" s="130"/>
      <c r="BI45" s="130"/>
      <c r="BJ45" s="130"/>
      <c r="BK45" s="130"/>
      <c r="BL45" s="130"/>
      <c r="BM45" s="130"/>
      <c r="BN45" s="130"/>
      <c r="BO45" s="130"/>
      <c r="BP45" s="130"/>
      <c r="BQ45" s="130"/>
      <c r="BR45" s="130"/>
      <c r="BS45" s="130"/>
      <c r="BT45" s="130"/>
      <c r="BU45" s="169"/>
    </row>
    <row r="46" spans="1:73" ht="15.75" customHeight="1" x14ac:dyDescent="0.25">
      <c r="A46" s="18"/>
      <c r="B46" s="140">
        <v>32</v>
      </c>
      <c r="C46" s="395" t="str">
        <f>IF('INPUT DATA'!L41="","",'INPUT DATA'!L41)</f>
        <v/>
      </c>
      <c r="D46" s="396"/>
      <c r="E46" s="397"/>
      <c r="F46" s="398" t="str">
        <f>IF('INPUT DATA'!M40="","",'INPUT DATA'!M40)</f>
        <v/>
      </c>
      <c r="G46" s="399"/>
      <c r="H46" s="149" t="str">
        <f>IF('INPUT DATA'!N40="","",'INPUT DATA'!N40)</f>
        <v/>
      </c>
      <c r="I46" s="152" t="str">
        <f>IFERROR(IF(OR(H46="",H46=0),"",DATEDIF(IF(ISNUMBER(H46),H46,DATEVALUE(H46)),DATE(VALUE(LEFT('INPUT DATA'!$F$18,4)),6,1),"Y")),"")</f>
        <v/>
      </c>
      <c r="J46" s="152" t="str">
        <f>IFERROR(IF(OR(H46="",H46=0),"",DATEDIF(IF(ISNUMBER(H46),H46,DATEVALUE(H46)),DATE(VALUE(LEFT('INPUT DATA'!$F$18,4)),6,1),"YM")),"")</f>
        <v/>
      </c>
      <c r="K46" s="152" t="str">
        <f>IFERROR(IF(OR(H46="",H46=0),"",DATEDIF(IF(ISNUMBER(H46),H46,DATEVALUE(H46)),DATE(VALUE(RIGHT('INPUT DATA'!$F$18,4)),5,31),"Y")),"")</f>
        <v/>
      </c>
      <c r="L46" s="152" t="str">
        <f>IFERROR(IF(OR(H46="",H46=0),"",DATEDIF(IF(ISNUMBER(H46),H46,DATEVALUE(H46)),DATE(VALUE(RIGHT('INPUT DATA'!$F$18,4)),5,31),"YM")),"")</f>
        <v/>
      </c>
      <c r="M46" s="154" t="s">
        <v>72</v>
      </c>
      <c r="N46" s="168"/>
      <c r="O46" s="130"/>
      <c r="P46" s="130"/>
      <c r="Q46" s="130"/>
      <c r="R46" s="130"/>
      <c r="S46" s="130"/>
      <c r="T46" s="130"/>
      <c r="U46" s="130"/>
      <c r="V46" s="130"/>
      <c r="W46" s="130"/>
      <c r="X46" s="130"/>
      <c r="Y46" s="169"/>
      <c r="Z46" s="168"/>
      <c r="AA46" s="130"/>
      <c r="AB46" s="130"/>
      <c r="AC46" s="130"/>
      <c r="AD46" s="130"/>
      <c r="AE46" s="130"/>
      <c r="AF46" s="130"/>
      <c r="AG46" s="130"/>
      <c r="AH46" s="130"/>
      <c r="AI46" s="130"/>
      <c r="AJ46" s="130"/>
      <c r="AK46" s="130"/>
      <c r="AL46" s="130"/>
      <c r="AM46" s="130"/>
      <c r="AN46" s="130"/>
      <c r="AO46" s="130"/>
      <c r="AP46" s="130"/>
      <c r="AQ46" s="130"/>
      <c r="AR46" s="130"/>
      <c r="AS46" s="169"/>
      <c r="AT46" s="168"/>
      <c r="AU46" s="130"/>
      <c r="AV46" s="130"/>
      <c r="AW46" s="130"/>
      <c r="AX46" s="130"/>
      <c r="AY46" s="130"/>
      <c r="AZ46" s="130"/>
      <c r="BA46" s="130"/>
      <c r="BB46" s="130"/>
      <c r="BC46" s="130"/>
      <c r="BD46" s="130"/>
      <c r="BE46" s="130"/>
      <c r="BF46" s="130"/>
      <c r="BG46" s="130"/>
      <c r="BH46" s="130"/>
      <c r="BI46" s="130"/>
      <c r="BJ46" s="130"/>
      <c r="BK46" s="130"/>
      <c r="BL46" s="130"/>
      <c r="BM46" s="130"/>
      <c r="BN46" s="130"/>
      <c r="BO46" s="130"/>
      <c r="BP46" s="130"/>
      <c r="BQ46" s="130"/>
      <c r="BR46" s="130"/>
      <c r="BS46" s="130"/>
      <c r="BT46" s="130"/>
      <c r="BU46" s="169"/>
    </row>
    <row r="47" spans="1:73" ht="15.75" customHeight="1" x14ac:dyDescent="0.25">
      <c r="A47" s="18"/>
      <c r="B47" s="140">
        <v>33</v>
      </c>
      <c r="C47" s="395" t="str">
        <f>IF('INPUT DATA'!L42="","",'INPUT DATA'!L42)</f>
        <v/>
      </c>
      <c r="D47" s="396"/>
      <c r="E47" s="397"/>
      <c r="F47" s="398" t="str">
        <f>IF('INPUT DATA'!M41="","",'INPUT DATA'!M41)</f>
        <v/>
      </c>
      <c r="G47" s="399"/>
      <c r="H47" s="149" t="str">
        <f>IF('INPUT DATA'!N41="","",'INPUT DATA'!N41)</f>
        <v/>
      </c>
      <c r="I47" s="152" t="str">
        <f>IFERROR(IF(OR(H47="",H47=0),"",DATEDIF(IF(ISNUMBER(H47),H47,DATEVALUE(H47)),DATE(VALUE(LEFT('INPUT DATA'!$F$18,4)),6,1),"Y")),"")</f>
        <v/>
      </c>
      <c r="J47" s="152" t="str">
        <f>IFERROR(IF(OR(H47="",H47=0),"",DATEDIF(IF(ISNUMBER(H47),H47,DATEVALUE(H47)),DATE(VALUE(LEFT('INPUT DATA'!$F$18,4)),6,1),"YM")),"")</f>
        <v/>
      </c>
      <c r="K47" s="152" t="str">
        <f>IFERROR(IF(OR(H47="",H47=0),"",DATEDIF(IF(ISNUMBER(H47),H47,DATEVALUE(H47)),DATE(VALUE(RIGHT('INPUT DATA'!$F$18,4)),5,31),"Y")),"")</f>
        <v/>
      </c>
      <c r="L47" s="152" t="str">
        <f>IFERROR(IF(OR(H47="",H47=0),"",DATEDIF(IF(ISNUMBER(H47),H47,DATEVALUE(H47)),DATE(VALUE(RIGHT('INPUT DATA'!$F$18,4)),5,31),"YM")),"")</f>
        <v/>
      </c>
      <c r="M47" s="154" t="s">
        <v>72</v>
      </c>
      <c r="N47" s="168"/>
      <c r="O47" s="130"/>
      <c r="P47" s="130"/>
      <c r="Q47" s="130"/>
      <c r="R47" s="130"/>
      <c r="S47" s="130"/>
      <c r="T47" s="130"/>
      <c r="U47" s="130"/>
      <c r="V47" s="130"/>
      <c r="W47" s="130"/>
      <c r="X47" s="130"/>
      <c r="Y47" s="169"/>
      <c r="Z47" s="168"/>
      <c r="AA47" s="130"/>
      <c r="AB47" s="130"/>
      <c r="AC47" s="130"/>
      <c r="AD47" s="130"/>
      <c r="AE47" s="130"/>
      <c r="AF47" s="130"/>
      <c r="AG47" s="130"/>
      <c r="AH47" s="130"/>
      <c r="AI47" s="130"/>
      <c r="AJ47" s="130"/>
      <c r="AK47" s="130"/>
      <c r="AL47" s="130"/>
      <c r="AM47" s="130"/>
      <c r="AN47" s="130"/>
      <c r="AO47" s="130"/>
      <c r="AP47" s="130"/>
      <c r="AQ47" s="130"/>
      <c r="AR47" s="130"/>
      <c r="AS47" s="169"/>
      <c r="AT47" s="168"/>
      <c r="AU47" s="130"/>
      <c r="AV47" s="130"/>
      <c r="AW47" s="130"/>
      <c r="AX47" s="130"/>
      <c r="AY47" s="130"/>
      <c r="AZ47" s="130"/>
      <c r="BA47" s="130"/>
      <c r="BB47" s="130"/>
      <c r="BC47" s="130"/>
      <c r="BD47" s="130"/>
      <c r="BE47" s="130"/>
      <c r="BF47" s="130"/>
      <c r="BG47" s="130"/>
      <c r="BH47" s="130"/>
      <c r="BI47" s="130"/>
      <c r="BJ47" s="130"/>
      <c r="BK47" s="130"/>
      <c r="BL47" s="130"/>
      <c r="BM47" s="130"/>
      <c r="BN47" s="130"/>
      <c r="BO47" s="130"/>
      <c r="BP47" s="130"/>
      <c r="BQ47" s="130"/>
      <c r="BR47" s="130"/>
      <c r="BS47" s="130"/>
      <c r="BT47" s="130"/>
      <c r="BU47" s="169"/>
    </row>
    <row r="48" spans="1:73" ht="15.75" customHeight="1" x14ac:dyDescent="0.25">
      <c r="A48" s="18"/>
      <c r="B48" s="140">
        <v>34</v>
      </c>
      <c r="C48" s="395" t="str">
        <f>IF('INPUT DATA'!L43="","",'INPUT DATA'!L43)</f>
        <v/>
      </c>
      <c r="D48" s="396"/>
      <c r="E48" s="397"/>
      <c r="F48" s="398" t="str">
        <f>IF('INPUT DATA'!M42="","",'INPUT DATA'!M42)</f>
        <v/>
      </c>
      <c r="G48" s="399"/>
      <c r="H48" s="149" t="str">
        <f>IF('INPUT DATA'!N42="","",'INPUT DATA'!N42)</f>
        <v/>
      </c>
      <c r="I48" s="152" t="str">
        <f>IFERROR(IF(OR(H48="",H48=0),"",DATEDIF(IF(ISNUMBER(H48),H48,DATEVALUE(H48)),DATE(VALUE(LEFT('INPUT DATA'!$F$18,4)),6,1),"Y")),"")</f>
        <v/>
      </c>
      <c r="J48" s="152" t="str">
        <f>IFERROR(IF(OR(H48="",H48=0),"",DATEDIF(IF(ISNUMBER(H48),H48,DATEVALUE(H48)),DATE(VALUE(LEFT('INPUT DATA'!$F$18,4)),6,1),"YM")),"")</f>
        <v/>
      </c>
      <c r="K48" s="152" t="str">
        <f>IFERROR(IF(OR(H48="",H48=0),"",DATEDIF(IF(ISNUMBER(H48),H48,DATEVALUE(H48)),DATE(VALUE(RIGHT('INPUT DATA'!$F$18,4)),5,31),"Y")),"")</f>
        <v/>
      </c>
      <c r="L48" s="152" t="str">
        <f>IFERROR(IF(OR(H48="",H48=0),"",DATEDIF(IF(ISNUMBER(H48),H48,DATEVALUE(H48)),DATE(VALUE(RIGHT('INPUT DATA'!$F$18,4)),5,31),"YM")),"")</f>
        <v/>
      </c>
      <c r="M48" s="154" t="s">
        <v>72</v>
      </c>
      <c r="N48" s="168"/>
      <c r="O48" s="130"/>
      <c r="P48" s="130"/>
      <c r="Q48" s="130"/>
      <c r="R48" s="130"/>
      <c r="S48" s="130"/>
      <c r="T48" s="130"/>
      <c r="U48" s="130"/>
      <c r="V48" s="130"/>
      <c r="W48" s="130"/>
      <c r="X48" s="130"/>
      <c r="Y48" s="169"/>
      <c r="Z48" s="168"/>
      <c r="AA48" s="130"/>
      <c r="AB48" s="130"/>
      <c r="AC48" s="130"/>
      <c r="AD48" s="130"/>
      <c r="AE48" s="130"/>
      <c r="AF48" s="130"/>
      <c r="AG48" s="130"/>
      <c r="AH48" s="130"/>
      <c r="AI48" s="130"/>
      <c r="AJ48" s="130"/>
      <c r="AK48" s="130"/>
      <c r="AL48" s="130"/>
      <c r="AM48" s="130"/>
      <c r="AN48" s="130"/>
      <c r="AO48" s="130"/>
      <c r="AP48" s="130"/>
      <c r="AQ48" s="130"/>
      <c r="AR48" s="130"/>
      <c r="AS48" s="169"/>
      <c r="AT48" s="168"/>
      <c r="AU48" s="130"/>
      <c r="AV48" s="130"/>
      <c r="AW48" s="130"/>
      <c r="AX48" s="130"/>
      <c r="AY48" s="130"/>
      <c r="AZ48" s="130"/>
      <c r="BA48" s="130"/>
      <c r="BB48" s="130"/>
      <c r="BC48" s="130"/>
      <c r="BD48" s="130"/>
      <c r="BE48" s="130"/>
      <c r="BF48" s="130"/>
      <c r="BG48" s="130"/>
      <c r="BH48" s="130"/>
      <c r="BI48" s="130"/>
      <c r="BJ48" s="130"/>
      <c r="BK48" s="130"/>
      <c r="BL48" s="130"/>
      <c r="BM48" s="130"/>
      <c r="BN48" s="130"/>
      <c r="BO48" s="130"/>
      <c r="BP48" s="130"/>
      <c r="BQ48" s="130"/>
      <c r="BR48" s="130"/>
      <c r="BS48" s="130"/>
      <c r="BT48" s="130"/>
      <c r="BU48" s="169"/>
    </row>
    <row r="49" spans="1:73" ht="15.75" customHeight="1" x14ac:dyDescent="0.25">
      <c r="A49" s="18"/>
      <c r="B49" s="140">
        <v>35</v>
      </c>
      <c r="C49" s="395" t="str">
        <f>IF('INPUT DATA'!L44="","",'INPUT DATA'!L44)</f>
        <v/>
      </c>
      <c r="D49" s="396"/>
      <c r="E49" s="397"/>
      <c r="F49" s="398" t="str">
        <f>IF('INPUT DATA'!M43="","",'INPUT DATA'!M43)</f>
        <v/>
      </c>
      <c r="G49" s="399"/>
      <c r="H49" s="149" t="str">
        <f>IF('INPUT DATA'!N43="","",'INPUT DATA'!N43)</f>
        <v/>
      </c>
      <c r="I49" s="152" t="str">
        <f>IFERROR(IF(OR(H49="",H49=0),"",DATEDIF(IF(ISNUMBER(H49),H49,DATEVALUE(H49)),DATE(VALUE(LEFT('INPUT DATA'!$F$18,4)),6,1),"Y")),"")</f>
        <v/>
      </c>
      <c r="J49" s="152" t="str">
        <f>IFERROR(IF(OR(H49="",H49=0),"",DATEDIF(IF(ISNUMBER(H49),H49,DATEVALUE(H49)),DATE(VALUE(LEFT('INPUT DATA'!$F$18,4)),6,1),"YM")),"")</f>
        <v/>
      </c>
      <c r="K49" s="152" t="str">
        <f>IFERROR(IF(OR(H49="",H49=0),"",DATEDIF(IF(ISNUMBER(H49),H49,DATEVALUE(H49)),DATE(VALUE(RIGHT('INPUT DATA'!$F$18,4)),5,31),"Y")),"")</f>
        <v/>
      </c>
      <c r="L49" s="152" t="str">
        <f>IFERROR(IF(OR(H49="",H49=0),"",DATEDIF(IF(ISNUMBER(H49),H49,DATEVALUE(H49)),DATE(VALUE(RIGHT('INPUT DATA'!$F$18,4)),5,31),"YM")),"")</f>
        <v/>
      </c>
      <c r="M49" s="154" t="s">
        <v>72</v>
      </c>
      <c r="N49" s="168"/>
      <c r="O49" s="130"/>
      <c r="P49" s="130"/>
      <c r="Q49" s="130"/>
      <c r="R49" s="130"/>
      <c r="S49" s="130"/>
      <c r="T49" s="130"/>
      <c r="U49" s="130"/>
      <c r="V49" s="130"/>
      <c r="W49" s="130"/>
      <c r="X49" s="130"/>
      <c r="Y49" s="169"/>
      <c r="Z49" s="168"/>
      <c r="AA49" s="130"/>
      <c r="AB49" s="130"/>
      <c r="AC49" s="130"/>
      <c r="AD49" s="130"/>
      <c r="AE49" s="130"/>
      <c r="AF49" s="130"/>
      <c r="AG49" s="130"/>
      <c r="AH49" s="130"/>
      <c r="AI49" s="130"/>
      <c r="AJ49" s="130"/>
      <c r="AK49" s="130"/>
      <c r="AL49" s="130"/>
      <c r="AM49" s="130"/>
      <c r="AN49" s="130"/>
      <c r="AO49" s="130"/>
      <c r="AP49" s="130"/>
      <c r="AQ49" s="130"/>
      <c r="AR49" s="130"/>
      <c r="AS49" s="169"/>
      <c r="AT49" s="168"/>
      <c r="AU49" s="130"/>
      <c r="AV49" s="130"/>
      <c r="AW49" s="130"/>
      <c r="AX49" s="130"/>
      <c r="AY49" s="130"/>
      <c r="AZ49" s="130"/>
      <c r="BA49" s="130"/>
      <c r="BB49" s="130"/>
      <c r="BC49" s="130"/>
      <c r="BD49" s="130"/>
      <c r="BE49" s="130"/>
      <c r="BF49" s="130"/>
      <c r="BG49" s="130"/>
      <c r="BH49" s="130"/>
      <c r="BI49" s="130"/>
      <c r="BJ49" s="130"/>
      <c r="BK49" s="130"/>
      <c r="BL49" s="130"/>
      <c r="BM49" s="130"/>
      <c r="BN49" s="130"/>
      <c r="BO49" s="130"/>
      <c r="BP49" s="130"/>
      <c r="BQ49" s="130"/>
      <c r="BR49" s="130"/>
      <c r="BS49" s="130"/>
      <c r="BT49" s="130"/>
      <c r="BU49" s="169"/>
    </row>
    <row r="50" spans="1:73" ht="15.75" customHeight="1" x14ac:dyDescent="0.25">
      <c r="A50" s="18"/>
      <c r="B50" s="140">
        <v>36</v>
      </c>
      <c r="C50" s="395" t="str">
        <f>IF('INPUT DATA'!L45="","",'INPUT DATA'!L45)</f>
        <v/>
      </c>
      <c r="D50" s="396"/>
      <c r="E50" s="397"/>
      <c r="F50" s="398" t="str">
        <f>IF('INPUT DATA'!M44="","",'INPUT DATA'!M44)</f>
        <v/>
      </c>
      <c r="G50" s="399"/>
      <c r="H50" s="149" t="str">
        <f>IF('INPUT DATA'!N44="","",'INPUT DATA'!N44)</f>
        <v/>
      </c>
      <c r="I50" s="152" t="str">
        <f>IFERROR(IF(OR(H50="",H50=0),"",DATEDIF(IF(ISNUMBER(H50),H50,DATEVALUE(H50)),DATE(VALUE(LEFT('INPUT DATA'!$F$18,4)),6,1),"Y")),"")</f>
        <v/>
      </c>
      <c r="J50" s="152" t="str">
        <f>IFERROR(IF(OR(H50="",H50=0),"",DATEDIF(IF(ISNUMBER(H50),H50,DATEVALUE(H50)),DATE(VALUE(LEFT('INPUT DATA'!$F$18,4)),6,1),"YM")),"")</f>
        <v/>
      </c>
      <c r="K50" s="152" t="str">
        <f>IFERROR(IF(OR(H50="",H50=0),"",DATEDIF(IF(ISNUMBER(H50),H50,DATEVALUE(H50)),DATE(VALUE(RIGHT('INPUT DATA'!$F$18,4)),5,31),"Y")),"")</f>
        <v/>
      </c>
      <c r="L50" s="152" t="str">
        <f>IFERROR(IF(OR(H50="",H50=0),"",DATEDIF(IF(ISNUMBER(H50),H50,DATEVALUE(H50)),DATE(VALUE(RIGHT('INPUT DATA'!$F$18,4)),5,31),"YM")),"")</f>
        <v/>
      </c>
      <c r="M50" s="154" t="s">
        <v>72</v>
      </c>
      <c r="N50" s="168"/>
      <c r="O50" s="130"/>
      <c r="P50" s="130"/>
      <c r="Q50" s="130"/>
      <c r="R50" s="130"/>
      <c r="S50" s="130"/>
      <c r="T50" s="130"/>
      <c r="U50" s="130"/>
      <c r="V50" s="130"/>
      <c r="W50" s="130"/>
      <c r="X50" s="130"/>
      <c r="Y50" s="169"/>
      <c r="Z50" s="168"/>
      <c r="AA50" s="130"/>
      <c r="AB50" s="130"/>
      <c r="AC50" s="130"/>
      <c r="AD50" s="130"/>
      <c r="AE50" s="130"/>
      <c r="AF50" s="130"/>
      <c r="AG50" s="130"/>
      <c r="AH50" s="130"/>
      <c r="AI50" s="130"/>
      <c r="AJ50" s="130"/>
      <c r="AK50" s="130"/>
      <c r="AL50" s="130"/>
      <c r="AM50" s="130"/>
      <c r="AN50" s="130"/>
      <c r="AO50" s="130"/>
      <c r="AP50" s="130"/>
      <c r="AQ50" s="130"/>
      <c r="AR50" s="130"/>
      <c r="AS50" s="169"/>
      <c r="AT50" s="168"/>
      <c r="AU50" s="130"/>
      <c r="AV50" s="130"/>
      <c r="AW50" s="130"/>
      <c r="AX50" s="130"/>
      <c r="AY50" s="130"/>
      <c r="AZ50" s="130"/>
      <c r="BA50" s="130"/>
      <c r="BB50" s="130"/>
      <c r="BC50" s="130"/>
      <c r="BD50" s="130"/>
      <c r="BE50" s="130"/>
      <c r="BF50" s="130"/>
      <c r="BG50" s="130"/>
      <c r="BH50" s="130"/>
      <c r="BI50" s="130"/>
      <c r="BJ50" s="130"/>
      <c r="BK50" s="130"/>
      <c r="BL50" s="130"/>
      <c r="BM50" s="130"/>
      <c r="BN50" s="130"/>
      <c r="BO50" s="130"/>
      <c r="BP50" s="130"/>
      <c r="BQ50" s="130"/>
      <c r="BR50" s="130"/>
      <c r="BS50" s="130"/>
      <c r="BT50" s="130"/>
      <c r="BU50" s="169"/>
    </row>
    <row r="51" spans="1:73" ht="15.75" customHeight="1" x14ac:dyDescent="0.25">
      <c r="A51" s="18"/>
      <c r="B51" s="140">
        <v>37</v>
      </c>
      <c r="C51" s="395" t="str">
        <f>IF('INPUT DATA'!L46="","",'INPUT DATA'!L46)</f>
        <v/>
      </c>
      <c r="D51" s="396"/>
      <c r="E51" s="397"/>
      <c r="F51" s="398" t="str">
        <f>IF('INPUT DATA'!M45="","",'INPUT DATA'!M45)</f>
        <v/>
      </c>
      <c r="G51" s="399"/>
      <c r="H51" s="149" t="str">
        <f>IF('INPUT DATA'!N45="","",'INPUT DATA'!N45)</f>
        <v/>
      </c>
      <c r="I51" s="152" t="str">
        <f>IFERROR(IF(OR(H51="",H51=0),"",DATEDIF(IF(ISNUMBER(H51),H51,DATEVALUE(H51)),DATE(VALUE(LEFT('INPUT DATA'!$F$18,4)),6,1),"Y")),"")</f>
        <v/>
      </c>
      <c r="J51" s="152" t="str">
        <f>IFERROR(IF(OR(H51="",H51=0),"",DATEDIF(IF(ISNUMBER(H51),H51,DATEVALUE(H51)),DATE(VALUE(LEFT('INPUT DATA'!$F$18,4)),6,1),"YM")),"")</f>
        <v/>
      </c>
      <c r="K51" s="152" t="str">
        <f>IFERROR(IF(OR(H51="",H51=0),"",DATEDIF(IF(ISNUMBER(H51),H51,DATEVALUE(H51)),DATE(VALUE(RIGHT('INPUT DATA'!$F$18,4)),5,31),"Y")),"")</f>
        <v/>
      </c>
      <c r="L51" s="152" t="str">
        <f>IFERROR(IF(OR(H51="",H51=0),"",DATEDIF(IF(ISNUMBER(H51),H51,DATEVALUE(H51)),DATE(VALUE(RIGHT('INPUT DATA'!$F$18,4)),5,31),"YM")),"")</f>
        <v/>
      </c>
      <c r="M51" s="154" t="s">
        <v>72</v>
      </c>
      <c r="N51" s="168"/>
      <c r="O51" s="130"/>
      <c r="P51" s="130"/>
      <c r="Q51" s="130"/>
      <c r="R51" s="130"/>
      <c r="S51" s="130"/>
      <c r="T51" s="130"/>
      <c r="U51" s="130"/>
      <c r="V51" s="130"/>
      <c r="W51" s="130"/>
      <c r="X51" s="130"/>
      <c r="Y51" s="169"/>
      <c r="Z51" s="168"/>
      <c r="AA51" s="130"/>
      <c r="AB51" s="130"/>
      <c r="AC51" s="130"/>
      <c r="AD51" s="130"/>
      <c r="AE51" s="130"/>
      <c r="AF51" s="130"/>
      <c r="AG51" s="130"/>
      <c r="AH51" s="130"/>
      <c r="AI51" s="130"/>
      <c r="AJ51" s="130"/>
      <c r="AK51" s="130"/>
      <c r="AL51" s="130"/>
      <c r="AM51" s="130"/>
      <c r="AN51" s="130"/>
      <c r="AO51" s="130"/>
      <c r="AP51" s="130"/>
      <c r="AQ51" s="130"/>
      <c r="AR51" s="130"/>
      <c r="AS51" s="169"/>
      <c r="AT51" s="168"/>
      <c r="AU51" s="130"/>
      <c r="AV51" s="130"/>
      <c r="AW51" s="130"/>
      <c r="AX51" s="130"/>
      <c r="AY51" s="130"/>
      <c r="AZ51" s="130"/>
      <c r="BA51" s="130"/>
      <c r="BB51" s="130"/>
      <c r="BC51" s="130"/>
      <c r="BD51" s="130"/>
      <c r="BE51" s="130"/>
      <c r="BF51" s="130"/>
      <c r="BG51" s="130"/>
      <c r="BH51" s="130"/>
      <c r="BI51" s="130"/>
      <c r="BJ51" s="130"/>
      <c r="BK51" s="130"/>
      <c r="BL51" s="130"/>
      <c r="BM51" s="130"/>
      <c r="BN51" s="130"/>
      <c r="BO51" s="130"/>
      <c r="BP51" s="130"/>
      <c r="BQ51" s="130"/>
      <c r="BR51" s="130"/>
      <c r="BS51" s="130"/>
      <c r="BT51" s="130"/>
      <c r="BU51" s="169"/>
    </row>
    <row r="52" spans="1:73" ht="15.75" customHeight="1" x14ac:dyDescent="0.25">
      <c r="A52" s="18"/>
      <c r="B52" s="140">
        <v>38</v>
      </c>
      <c r="C52" s="395" t="str">
        <f>IF('INPUT DATA'!L47="","",'INPUT DATA'!L47)</f>
        <v/>
      </c>
      <c r="D52" s="396"/>
      <c r="E52" s="397"/>
      <c r="F52" s="398" t="str">
        <f>IF('INPUT DATA'!M46="","",'INPUT DATA'!M46)</f>
        <v/>
      </c>
      <c r="G52" s="399"/>
      <c r="H52" s="149" t="str">
        <f>IF('INPUT DATA'!N46="","",'INPUT DATA'!N46)</f>
        <v/>
      </c>
      <c r="I52" s="152" t="str">
        <f>IFERROR(IF(OR(H52="",H52=0),"",DATEDIF(IF(ISNUMBER(H52),H52,DATEVALUE(H52)),DATE(VALUE(LEFT('INPUT DATA'!$F$18,4)),6,1),"Y")),"")</f>
        <v/>
      </c>
      <c r="J52" s="152" t="str">
        <f>IFERROR(IF(OR(H52="",H52=0),"",DATEDIF(IF(ISNUMBER(H52),H52,DATEVALUE(H52)),DATE(VALUE(LEFT('INPUT DATA'!$F$18,4)),6,1),"YM")),"")</f>
        <v/>
      </c>
      <c r="K52" s="152" t="str">
        <f>IFERROR(IF(OR(H52="",H52=0),"",DATEDIF(IF(ISNUMBER(H52),H52,DATEVALUE(H52)),DATE(VALUE(RIGHT('INPUT DATA'!$F$18,4)),5,31),"Y")),"")</f>
        <v/>
      </c>
      <c r="L52" s="152" t="str">
        <f>IFERROR(IF(OR(H52="",H52=0),"",DATEDIF(IF(ISNUMBER(H52),H52,DATEVALUE(H52)),DATE(VALUE(RIGHT('INPUT DATA'!$F$18,4)),5,31),"YM")),"")</f>
        <v/>
      </c>
      <c r="M52" s="154" t="s">
        <v>72</v>
      </c>
      <c r="N52" s="168"/>
      <c r="O52" s="130"/>
      <c r="P52" s="130"/>
      <c r="Q52" s="130"/>
      <c r="R52" s="130"/>
      <c r="S52" s="130"/>
      <c r="T52" s="130"/>
      <c r="U52" s="130"/>
      <c r="V52" s="130"/>
      <c r="W52" s="130"/>
      <c r="X52" s="130"/>
      <c r="Y52" s="169"/>
      <c r="Z52" s="168"/>
      <c r="AA52" s="130"/>
      <c r="AB52" s="130"/>
      <c r="AC52" s="130"/>
      <c r="AD52" s="130"/>
      <c r="AE52" s="130"/>
      <c r="AF52" s="130"/>
      <c r="AG52" s="130"/>
      <c r="AH52" s="130"/>
      <c r="AI52" s="130"/>
      <c r="AJ52" s="130"/>
      <c r="AK52" s="130"/>
      <c r="AL52" s="130"/>
      <c r="AM52" s="130"/>
      <c r="AN52" s="130"/>
      <c r="AO52" s="130"/>
      <c r="AP52" s="130"/>
      <c r="AQ52" s="130"/>
      <c r="AR52" s="130"/>
      <c r="AS52" s="169"/>
      <c r="AT52" s="168"/>
      <c r="AU52" s="130"/>
      <c r="AV52" s="130"/>
      <c r="AW52" s="130"/>
      <c r="AX52" s="130"/>
      <c r="AY52" s="130"/>
      <c r="AZ52" s="130"/>
      <c r="BA52" s="130"/>
      <c r="BB52" s="130"/>
      <c r="BC52" s="130"/>
      <c r="BD52" s="130"/>
      <c r="BE52" s="130"/>
      <c r="BF52" s="130"/>
      <c r="BG52" s="130"/>
      <c r="BH52" s="130"/>
      <c r="BI52" s="130"/>
      <c r="BJ52" s="130"/>
      <c r="BK52" s="130"/>
      <c r="BL52" s="130"/>
      <c r="BM52" s="130"/>
      <c r="BN52" s="130"/>
      <c r="BO52" s="130"/>
      <c r="BP52" s="130"/>
      <c r="BQ52" s="130"/>
      <c r="BR52" s="130"/>
      <c r="BS52" s="130"/>
      <c r="BT52" s="130"/>
      <c r="BU52" s="169"/>
    </row>
    <row r="53" spans="1:73" ht="15.75" customHeight="1" x14ac:dyDescent="0.25">
      <c r="A53" s="18"/>
      <c r="B53" s="140">
        <v>39</v>
      </c>
      <c r="C53" s="395" t="str">
        <f>IF('INPUT DATA'!L48="","",'INPUT DATA'!L48)</f>
        <v/>
      </c>
      <c r="D53" s="396"/>
      <c r="E53" s="397"/>
      <c r="F53" s="398" t="str">
        <f>IF('INPUT DATA'!M47="","",'INPUT DATA'!M47)</f>
        <v/>
      </c>
      <c r="G53" s="399"/>
      <c r="H53" s="149" t="str">
        <f>IF('INPUT DATA'!N47="","",'INPUT DATA'!N47)</f>
        <v/>
      </c>
      <c r="I53" s="152" t="str">
        <f>IFERROR(IF(OR(H53="",H53=0),"",DATEDIF(IF(ISNUMBER(H53),H53,DATEVALUE(H53)),DATE(VALUE(LEFT('INPUT DATA'!$F$18,4)),6,1),"Y")),"")</f>
        <v/>
      </c>
      <c r="J53" s="152" t="str">
        <f>IFERROR(IF(OR(H53="",H53=0),"",DATEDIF(IF(ISNUMBER(H53),H53,DATEVALUE(H53)),DATE(VALUE(LEFT('INPUT DATA'!$F$18,4)),6,1),"YM")),"")</f>
        <v/>
      </c>
      <c r="K53" s="152" t="str">
        <f>IFERROR(IF(OR(H53="",H53=0),"",DATEDIF(IF(ISNUMBER(H53),H53,DATEVALUE(H53)),DATE(VALUE(RIGHT('INPUT DATA'!$F$18,4)),5,31),"Y")),"")</f>
        <v/>
      </c>
      <c r="L53" s="152" t="str">
        <f>IFERROR(IF(OR(H53="",H53=0),"",DATEDIF(IF(ISNUMBER(H53),H53,DATEVALUE(H53)),DATE(VALUE(RIGHT('INPUT DATA'!$F$18,4)),5,31),"YM")),"")</f>
        <v/>
      </c>
      <c r="M53" s="154" t="s">
        <v>72</v>
      </c>
      <c r="N53" s="168"/>
      <c r="O53" s="130"/>
      <c r="P53" s="130"/>
      <c r="Q53" s="130"/>
      <c r="R53" s="130"/>
      <c r="S53" s="130"/>
      <c r="T53" s="130"/>
      <c r="U53" s="130"/>
      <c r="V53" s="130"/>
      <c r="W53" s="130"/>
      <c r="X53" s="130"/>
      <c r="Y53" s="169"/>
      <c r="Z53" s="168"/>
      <c r="AA53" s="130"/>
      <c r="AB53" s="130"/>
      <c r="AC53" s="130"/>
      <c r="AD53" s="130"/>
      <c r="AE53" s="130"/>
      <c r="AF53" s="130"/>
      <c r="AG53" s="130"/>
      <c r="AH53" s="130"/>
      <c r="AI53" s="130"/>
      <c r="AJ53" s="130"/>
      <c r="AK53" s="130"/>
      <c r="AL53" s="130"/>
      <c r="AM53" s="130"/>
      <c r="AN53" s="130"/>
      <c r="AO53" s="130"/>
      <c r="AP53" s="130"/>
      <c r="AQ53" s="130"/>
      <c r="AR53" s="130"/>
      <c r="AS53" s="169"/>
      <c r="AT53" s="168"/>
      <c r="AU53" s="130"/>
      <c r="AV53" s="130"/>
      <c r="AW53" s="130"/>
      <c r="AX53" s="130"/>
      <c r="AY53" s="130"/>
      <c r="AZ53" s="130"/>
      <c r="BA53" s="130"/>
      <c r="BB53" s="130"/>
      <c r="BC53" s="130"/>
      <c r="BD53" s="130"/>
      <c r="BE53" s="130"/>
      <c r="BF53" s="130"/>
      <c r="BG53" s="130"/>
      <c r="BH53" s="130"/>
      <c r="BI53" s="130"/>
      <c r="BJ53" s="130"/>
      <c r="BK53" s="130"/>
      <c r="BL53" s="130"/>
      <c r="BM53" s="130"/>
      <c r="BN53" s="130"/>
      <c r="BO53" s="130"/>
      <c r="BP53" s="130"/>
      <c r="BQ53" s="130"/>
      <c r="BR53" s="130"/>
      <c r="BS53" s="130"/>
      <c r="BT53" s="130"/>
      <c r="BU53" s="169"/>
    </row>
    <row r="54" spans="1:73" ht="15.75" customHeight="1" x14ac:dyDescent="0.25">
      <c r="A54" s="18"/>
      <c r="B54" s="140">
        <v>40</v>
      </c>
      <c r="C54" s="395" t="str">
        <f>IF('INPUT DATA'!L49="","",'INPUT DATA'!L49)</f>
        <v/>
      </c>
      <c r="D54" s="396"/>
      <c r="E54" s="397"/>
      <c r="F54" s="398" t="str">
        <f>IF('INPUT DATA'!M48="","",'INPUT DATA'!M48)</f>
        <v/>
      </c>
      <c r="G54" s="399"/>
      <c r="H54" s="149" t="str">
        <f>IF('INPUT DATA'!N48="","",'INPUT DATA'!N48)</f>
        <v/>
      </c>
      <c r="I54" s="152" t="str">
        <f>IFERROR(IF(OR(H54="",H54=0),"",DATEDIF(IF(ISNUMBER(H54),H54,DATEVALUE(H54)),DATE(VALUE(LEFT('INPUT DATA'!$F$18,4)),6,1),"Y")),"")</f>
        <v/>
      </c>
      <c r="J54" s="152" t="str">
        <f>IFERROR(IF(OR(H54="",H54=0),"",DATEDIF(IF(ISNUMBER(H54),H54,DATEVALUE(H54)),DATE(VALUE(LEFT('INPUT DATA'!$F$18,4)),6,1),"YM")),"")</f>
        <v/>
      </c>
      <c r="K54" s="152" t="str">
        <f>IFERROR(IF(OR(H54="",H54=0),"",DATEDIF(IF(ISNUMBER(H54),H54,DATEVALUE(H54)),DATE(VALUE(RIGHT('INPUT DATA'!$F$18,4)),5,31),"Y")),"")</f>
        <v/>
      </c>
      <c r="L54" s="152" t="str">
        <f>IFERROR(IF(OR(H54="",H54=0),"",DATEDIF(IF(ISNUMBER(H54),H54,DATEVALUE(H54)),DATE(VALUE(RIGHT('INPUT DATA'!$F$18,4)),5,31),"YM")),"")</f>
        <v/>
      </c>
      <c r="M54" s="154" t="s">
        <v>72</v>
      </c>
      <c r="N54" s="168"/>
      <c r="O54" s="130"/>
      <c r="P54" s="130"/>
      <c r="Q54" s="130"/>
      <c r="R54" s="130"/>
      <c r="S54" s="130"/>
      <c r="T54" s="130"/>
      <c r="U54" s="130"/>
      <c r="V54" s="130"/>
      <c r="W54" s="130"/>
      <c r="X54" s="130"/>
      <c r="Y54" s="169"/>
      <c r="Z54" s="168"/>
      <c r="AA54" s="130"/>
      <c r="AB54" s="130"/>
      <c r="AC54" s="130"/>
      <c r="AD54" s="130"/>
      <c r="AE54" s="130"/>
      <c r="AF54" s="130"/>
      <c r="AG54" s="130"/>
      <c r="AH54" s="130"/>
      <c r="AI54" s="130"/>
      <c r="AJ54" s="130"/>
      <c r="AK54" s="130"/>
      <c r="AL54" s="130"/>
      <c r="AM54" s="130"/>
      <c r="AN54" s="130"/>
      <c r="AO54" s="130"/>
      <c r="AP54" s="130"/>
      <c r="AQ54" s="130"/>
      <c r="AR54" s="130"/>
      <c r="AS54" s="169"/>
      <c r="AT54" s="168"/>
      <c r="AU54" s="130"/>
      <c r="AV54" s="130"/>
      <c r="AW54" s="130"/>
      <c r="AX54" s="130"/>
      <c r="AY54" s="130"/>
      <c r="AZ54" s="130"/>
      <c r="BA54" s="130"/>
      <c r="BB54" s="130"/>
      <c r="BC54" s="130"/>
      <c r="BD54" s="130"/>
      <c r="BE54" s="130"/>
      <c r="BF54" s="130"/>
      <c r="BG54" s="130"/>
      <c r="BH54" s="130"/>
      <c r="BI54" s="130"/>
      <c r="BJ54" s="130"/>
      <c r="BK54" s="130"/>
      <c r="BL54" s="130"/>
      <c r="BM54" s="130"/>
      <c r="BN54" s="130"/>
      <c r="BO54" s="130"/>
      <c r="BP54" s="130"/>
      <c r="BQ54" s="130"/>
      <c r="BR54" s="130"/>
      <c r="BS54" s="130"/>
      <c r="BT54" s="130"/>
      <c r="BU54" s="169"/>
    </row>
    <row r="55" spans="1:73" ht="15.75" customHeight="1" x14ac:dyDescent="0.25">
      <c r="A55" s="18"/>
      <c r="B55" s="140">
        <v>41</v>
      </c>
      <c r="C55" s="395" t="str">
        <f>IF('INPUT DATA'!L50="","",'INPUT DATA'!L50)</f>
        <v/>
      </c>
      <c r="D55" s="396"/>
      <c r="E55" s="397"/>
      <c r="F55" s="398" t="str">
        <f>IF('INPUT DATA'!M49="","",'INPUT DATA'!M49)</f>
        <v/>
      </c>
      <c r="G55" s="399"/>
      <c r="H55" s="149" t="str">
        <f>IF('INPUT DATA'!N49="","",'INPUT DATA'!N49)</f>
        <v/>
      </c>
      <c r="I55" s="152" t="str">
        <f>IFERROR(IF(OR(H55="",H55=0),"",DATEDIF(IF(ISNUMBER(H55),H55,DATEVALUE(H55)),DATE(VALUE(LEFT('INPUT DATA'!$F$18,4)),6,1),"Y")),"")</f>
        <v/>
      </c>
      <c r="J55" s="152" t="str">
        <f>IFERROR(IF(OR(H55="",H55=0),"",DATEDIF(IF(ISNUMBER(H55),H55,DATEVALUE(H55)),DATE(VALUE(LEFT('INPUT DATA'!$F$18,4)),6,1),"YM")),"")</f>
        <v/>
      </c>
      <c r="K55" s="152" t="str">
        <f>IFERROR(IF(OR(H55="",H55=0),"",DATEDIF(IF(ISNUMBER(H55),H55,DATEVALUE(H55)),DATE(VALUE(RIGHT('INPUT DATA'!$F$18,4)),5,31),"Y")),"")</f>
        <v/>
      </c>
      <c r="L55" s="152" t="str">
        <f>IFERROR(IF(OR(H55="",H55=0),"",DATEDIF(IF(ISNUMBER(H55),H55,DATEVALUE(H55)),DATE(VALUE(RIGHT('INPUT DATA'!$F$18,4)),5,31),"YM")),"")</f>
        <v/>
      </c>
      <c r="M55" s="154" t="s">
        <v>72</v>
      </c>
      <c r="N55" s="168"/>
      <c r="O55" s="130"/>
      <c r="P55" s="130"/>
      <c r="Q55" s="130"/>
      <c r="R55" s="130"/>
      <c r="S55" s="130"/>
      <c r="T55" s="130"/>
      <c r="U55" s="130"/>
      <c r="V55" s="130"/>
      <c r="W55" s="130"/>
      <c r="X55" s="130"/>
      <c r="Y55" s="169"/>
      <c r="Z55" s="168"/>
      <c r="AA55" s="130"/>
      <c r="AB55" s="130"/>
      <c r="AC55" s="130"/>
      <c r="AD55" s="130"/>
      <c r="AE55" s="130"/>
      <c r="AF55" s="130"/>
      <c r="AG55" s="130"/>
      <c r="AH55" s="130"/>
      <c r="AI55" s="130"/>
      <c r="AJ55" s="130"/>
      <c r="AK55" s="130"/>
      <c r="AL55" s="130"/>
      <c r="AM55" s="130"/>
      <c r="AN55" s="130"/>
      <c r="AO55" s="130"/>
      <c r="AP55" s="130"/>
      <c r="AQ55" s="130"/>
      <c r="AR55" s="130"/>
      <c r="AS55" s="169"/>
      <c r="AT55" s="168"/>
      <c r="AU55" s="130"/>
      <c r="AV55" s="130"/>
      <c r="AW55" s="130"/>
      <c r="AX55" s="130"/>
      <c r="AY55" s="130"/>
      <c r="AZ55" s="130"/>
      <c r="BA55" s="130"/>
      <c r="BB55" s="130"/>
      <c r="BC55" s="130"/>
      <c r="BD55" s="130"/>
      <c r="BE55" s="130"/>
      <c r="BF55" s="130"/>
      <c r="BG55" s="130"/>
      <c r="BH55" s="130"/>
      <c r="BI55" s="130"/>
      <c r="BJ55" s="130"/>
      <c r="BK55" s="130"/>
      <c r="BL55" s="130"/>
      <c r="BM55" s="130"/>
      <c r="BN55" s="130"/>
      <c r="BO55" s="130"/>
      <c r="BP55" s="130"/>
      <c r="BQ55" s="130"/>
      <c r="BR55" s="130"/>
      <c r="BS55" s="130"/>
      <c r="BT55" s="130"/>
      <c r="BU55" s="169"/>
    </row>
    <row r="56" spans="1:73" ht="15.75" customHeight="1" x14ac:dyDescent="0.25">
      <c r="A56" s="18"/>
      <c r="B56" s="140">
        <v>42</v>
      </c>
      <c r="C56" s="395" t="str">
        <f>IF('INPUT DATA'!L51="","",'INPUT DATA'!L51)</f>
        <v/>
      </c>
      <c r="D56" s="396"/>
      <c r="E56" s="397"/>
      <c r="F56" s="398" t="str">
        <f>IF('INPUT DATA'!M50="","",'INPUT DATA'!M50)</f>
        <v/>
      </c>
      <c r="G56" s="399"/>
      <c r="H56" s="149" t="str">
        <f>IF('INPUT DATA'!N50="","",'INPUT DATA'!N50)</f>
        <v/>
      </c>
      <c r="I56" s="152" t="str">
        <f>IFERROR(IF(OR(H56="",H56=0),"",DATEDIF(IF(ISNUMBER(H56),H56,DATEVALUE(H56)),DATE(VALUE(LEFT('INPUT DATA'!$F$18,4)),6,1),"Y")),"")</f>
        <v/>
      </c>
      <c r="J56" s="152" t="str">
        <f>IFERROR(IF(OR(H56="",H56=0),"",DATEDIF(IF(ISNUMBER(H56),H56,DATEVALUE(H56)),DATE(VALUE(LEFT('INPUT DATA'!$F$18,4)),6,1),"YM")),"")</f>
        <v/>
      </c>
      <c r="K56" s="152" t="str">
        <f>IFERROR(IF(OR(H56="",H56=0),"",DATEDIF(IF(ISNUMBER(H56),H56,DATEVALUE(H56)),DATE(VALUE(RIGHT('INPUT DATA'!$F$18,4)),5,31),"Y")),"")</f>
        <v/>
      </c>
      <c r="L56" s="152" t="str">
        <f>IFERROR(IF(OR(H56="",H56=0),"",DATEDIF(IF(ISNUMBER(H56),H56,DATEVALUE(H56)),DATE(VALUE(RIGHT('INPUT DATA'!$F$18,4)),5,31),"YM")),"")</f>
        <v/>
      </c>
      <c r="M56" s="154" t="s">
        <v>72</v>
      </c>
      <c r="N56" s="168"/>
      <c r="O56" s="130"/>
      <c r="P56" s="130"/>
      <c r="Q56" s="130"/>
      <c r="R56" s="130"/>
      <c r="S56" s="130"/>
      <c r="T56" s="130"/>
      <c r="U56" s="130"/>
      <c r="V56" s="130"/>
      <c r="W56" s="130"/>
      <c r="X56" s="130"/>
      <c r="Y56" s="169"/>
      <c r="Z56" s="168"/>
      <c r="AA56" s="130"/>
      <c r="AB56" s="130"/>
      <c r="AC56" s="130"/>
      <c r="AD56" s="130"/>
      <c r="AE56" s="130"/>
      <c r="AF56" s="130"/>
      <c r="AG56" s="130"/>
      <c r="AH56" s="130"/>
      <c r="AI56" s="130"/>
      <c r="AJ56" s="130"/>
      <c r="AK56" s="130"/>
      <c r="AL56" s="130"/>
      <c r="AM56" s="130"/>
      <c r="AN56" s="130"/>
      <c r="AO56" s="130"/>
      <c r="AP56" s="130"/>
      <c r="AQ56" s="130"/>
      <c r="AR56" s="130"/>
      <c r="AS56" s="169"/>
      <c r="AT56" s="168"/>
      <c r="AU56" s="130"/>
      <c r="AV56" s="130"/>
      <c r="AW56" s="130"/>
      <c r="AX56" s="130"/>
      <c r="AY56" s="130"/>
      <c r="AZ56" s="130"/>
      <c r="BA56" s="130"/>
      <c r="BB56" s="130"/>
      <c r="BC56" s="130"/>
      <c r="BD56" s="130"/>
      <c r="BE56" s="130"/>
      <c r="BF56" s="130"/>
      <c r="BG56" s="130"/>
      <c r="BH56" s="130"/>
      <c r="BI56" s="130"/>
      <c r="BJ56" s="130"/>
      <c r="BK56" s="130"/>
      <c r="BL56" s="130"/>
      <c r="BM56" s="130"/>
      <c r="BN56" s="130"/>
      <c r="BO56" s="130"/>
      <c r="BP56" s="130"/>
      <c r="BQ56" s="130"/>
      <c r="BR56" s="130"/>
      <c r="BS56" s="130"/>
      <c r="BT56" s="130"/>
      <c r="BU56" s="169"/>
    </row>
    <row r="57" spans="1:73" ht="15.75" customHeight="1" x14ac:dyDescent="0.25">
      <c r="A57" s="18"/>
      <c r="B57" s="140">
        <v>43</v>
      </c>
      <c r="C57" s="395" t="str">
        <f>IF('INPUT DATA'!L52="","",'INPUT DATA'!L52)</f>
        <v/>
      </c>
      <c r="D57" s="396"/>
      <c r="E57" s="397"/>
      <c r="F57" s="398" t="str">
        <f>IF('INPUT DATA'!M51="","",'INPUT DATA'!M51)</f>
        <v/>
      </c>
      <c r="G57" s="399"/>
      <c r="H57" s="149" t="str">
        <f>IF('INPUT DATA'!N51="","",'INPUT DATA'!N51)</f>
        <v/>
      </c>
      <c r="I57" s="152" t="str">
        <f>IFERROR(IF(OR(H57="",H57=0),"",DATEDIF(IF(ISNUMBER(H57),H57,DATEVALUE(H57)),DATE(VALUE(LEFT('INPUT DATA'!$F$18,4)),6,1),"Y")),"")</f>
        <v/>
      </c>
      <c r="J57" s="152" t="str">
        <f>IFERROR(IF(OR(H57="",H57=0),"",DATEDIF(IF(ISNUMBER(H57),H57,DATEVALUE(H57)),DATE(VALUE(LEFT('INPUT DATA'!$F$18,4)),6,1),"YM")),"")</f>
        <v/>
      </c>
      <c r="K57" s="152" t="str">
        <f>IFERROR(IF(OR(H57="",H57=0),"",DATEDIF(IF(ISNUMBER(H57),H57,DATEVALUE(H57)),DATE(VALUE(RIGHT('INPUT DATA'!$F$18,4)),5,31),"Y")),"")</f>
        <v/>
      </c>
      <c r="L57" s="152" t="str">
        <f>IFERROR(IF(OR(H57="",H57=0),"",DATEDIF(IF(ISNUMBER(H57),H57,DATEVALUE(H57)),DATE(VALUE(RIGHT('INPUT DATA'!$F$18,4)),5,31),"YM")),"")</f>
        <v/>
      </c>
      <c r="M57" s="154" t="s">
        <v>72</v>
      </c>
      <c r="N57" s="168"/>
      <c r="O57" s="130"/>
      <c r="P57" s="130"/>
      <c r="Q57" s="130"/>
      <c r="R57" s="130"/>
      <c r="S57" s="130"/>
      <c r="T57" s="130"/>
      <c r="U57" s="130"/>
      <c r="V57" s="130"/>
      <c r="W57" s="130"/>
      <c r="X57" s="130"/>
      <c r="Y57" s="169"/>
      <c r="Z57" s="168"/>
      <c r="AA57" s="130"/>
      <c r="AB57" s="130"/>
      <c r="AC57" s="130"/>
      <c r="AD57" s="130"/>
      <c r="AE57" s="130"/>
      <c r="AF57" s="130"/>
      <c r="AG57" s="130"/>
      <c r="AH57" s="130"/>
      <c r="AI57" s="130"/>
      <c r="AJ57" s="130"/>
      <c r="AK57" s="130"/>
      <c r="AL57" s="130"/>
      <c r="AM57" s="130"/>
      <c r="AN57" s="130"/>
      <c r="AO57" s="130"/>
      <c r="AP57" s="130"/>
      <c r="AQ57" s="130"/>
      <c r="AR57" s="130"/>
      <c r="AS57" s="169"/>
      <c r="AT57" s="168"/>
      <c r="AU57" s="130"/>
      <c r="AV57" s="130"/>
      <c r="AW57" s="130"/>
      <c r="AX57" s="130"/>
      <c r="AY57" s="130"/>
      <c r="AZ57" s="130"/>
      <c r="BA57" s="130"/>
      <c r="BB57" s="130"/>
      <c r="BC57" s="130"/>
      <c r="BD57" s="130"/>
      <c r="BE57" s="130"/>
      <c r="BF57" s="130"/>
      <c r="BG57" s="130"/>
      <c r="BH57" s="130"/>
      <c r="BI57" s="130"/>
      <c r="BJ57" s="130"/>
      <c r="BK57" s="130"/>
      <c r="BL57" s="130"/>
      <c r="BM57" s="130"/>
      <c r="BN57" s="130"/>
      <c r="BO57" s="130"/>
      <c r="BP57" s="130"/>
      <c r="BQ57" s="130"/>
      <c r="BR57" s="130"/>
      <c r="BS57" s="130"/>
      <c r="BT57" s="130"/>
      <c r="BU57" s="169"/>
    </row>
    <row r="58" spans="1:73" ht="15.75" customHeight="1" x14ac:dyDescent="0.25">
      <c r="A58" s="18"/>
      <c r="B58" s="140">
        <v>44</v>
      </c>
      <c r="C58" s="395" t="str">
        <f>IF('INPUT DATA'!L53="","",'INPUT DATA'!L53)</f>
        <v/>
      </c>
      <c r="D58" s="396"/>
      <c r="E58" s="397"/>
      <c r="F58" s="398" t="str">
        <f>IF('INPUT DATA'!M52="","",'INPUT DATA'!M52)</f>
        <v/>
      </c>
      <c r="G58" s="399"/>
      <c r="H58" s="149" t="str">
        <f>IF('INPUT DATA'!N52="","",'INPUT DATA'!N52)</f>
        <v/>
      </c>
      <c r="I58" s="152" t="str">
        <f>IFERROR(IF(OR(H58="",H58=0),"",DATEDIF(IF(ISNUMBER(H58),H58,DATEVALUE(H58)),DATE(VALUE(LEFT('INPUT DATA'!$F$18,4)),6,1),"Y")),"")</f>
        <v/>
      </c>
      <c r="J58" s="152" t="str">
        <f>IFERROR(IF(OR(H58="",H58=0),"",DATEDIF(IF(ISNUMBER(H58),H58,DATEVALUE(H58)),DATE(VALUE(LEFT('INPUT DATA'!$F$18,4)),6,1),"YM")),"")</f>
        <v/>
      </c>
      <c r="K58" s="152" t="str">
        <f>IFERROR(IF(OR(H58="",H58=0),"",DATEDIF(IF(ISNUMBER(H58),H58,DATEVALUE(H58)),DATE(VALUE(RIGHT('INPUT DATA'!$F$18,4)),5,31),"Y")),"")</f>
        <v/>
      </c>
      <c r="L58" s="152" t="str">
        <f>IFERROR(IF(OR(H58="",H58=0),"",DATEDIF(IF(ISNUMBER(H58),H58,DATEVALUE(H58)),DATE(VALUE(RIGHT('INPUT DATA'!$F$18,4)),5,31),"YM")),"")</f>
        <v/>
      </c>
      <c r="M58" s="154" t="s">
        <v>72</v>
      </c>
      <c r="N58" s="168"/>
      <c r="O58" s="130"/>
      <c r="P58" s="130"/>
      <c r="Q58" s="130"/>
      <c r="R58" s="130"/>
      <c r="S58" s="130"/>
      <c r="T58" s="130"/>
      <c r="U58" s="130"/>
      <c r="V58" s="130"/>
      <c r="W58" s="130"/>
      <c r="X58" s="130"/>
      <c r="Y58" s="169"/>
      <c r="Z58" s="168"/>
      <c r="AA58" s="130"/>
      <c r="AB58" s="130"/>
      <c r="AC58" s="130"/>
      <c r="AD58" s="130"/>
      <c r="AE58" s="130"/>
      <c r="AF58" s="130"/>
      <c r="AG58" s="130"/>
      <c r="AH58" s="130"/>
      <c r="AI58" s="130"/>
      <c r="AJ58" s="130"/>
      <c r="AK58" s="130"/>
      <c r="AL58" s="130"/>
      <c r="AM58" s="130"/>
      <c r="AN58" s="130"/>
      <c r="AO58" s="130"/>
      <c r="AP58" s="130"/>
      <c r="AQ58" s="130"/>
      <c r="AR58" s="130"/>
      <c r="AS58" s="169"/>
      <c r="AT58" s="168"/>
      <c r="AU58" s="130"/>
      <c r="AV58" s="130"/>
      <c r="AW58" s="130"/>
      <c r="AX58" s="130"/>
      <c r="AY58" s="130"/>
      <c r="AZ58" s="130"/>
      <c r="BA58" s="130"/>
      <c r="BB58" s="130"/>
      <c r="BC58" s="130"/>
      <c r="BD58" s="130"/>
      <c r="BE58" s="130"/>
      <c r="BF58" s="130"/>
      <c r="BG58" s="130"/>
      <c r="BH58" s="130"/>
      <c r="BI58" s="130"/>
      <c r="BJ58" s="130"/>
      <c r="BK58" s="130"/>
      <c r="BL58" s="130"/>
      <c r="BM58" s="130"/>
      <c r="BN58" s="130"/>
      <c r="BO58" s="130"/>
      <c r="BP58" s="130"/>
      <c r="BQ58" s="130"/>
      <c r="BR58" s="130"/>
      <c r="BS58" s="130"/>
      <c r="BT58" s="130"/>
      <c r="BU58" s="169"/>
    </row>
    <row r="59" spans="1:73" ht="15.75" customHeight="1" x14ac:dyDescent="0.25">
      <c r="A59" s="18"/>
      <c r="B59" s="140">
        <v>45</v>
      </c>
      <c r="C59" s="395" t="str">
        <f>IF('INPUT DATA'!L54="","",'INPUT DATA'!L54)</f>
        <v/>
      </c>
      <c r="D59" s="396"/>
      <c r="E59" s="397"/>
      <c r="F59" s="398" t="str">
        <f>IF('INPUT DATA'!M53="","",'INPUT DATA'!M53)</f>
        <v/>
      </c>
      <c r="G59" s="399"/>
      <c r="H59" s="149" t="str">
        <f>IF('INPUT DATA'!N53="","",'INPUT DATA'!N53)</f>
        <v/>
      </c>
      <c r="I59" s="152" t="str">
        <f>IFERROR(IF(OR(H59="",H59=0),"",DATEDIF(IF(ISNUMBER(H59),H59,DATEVALUE(H59)),DATE(VALUE(LEFT('INPUT DATA'!$F$18,4)),6,1),"Y")),"")</f>
        <v/>
      </c>
      <c r="J59" s="152" t="str">
        <f>IFERROR(IF(OR(H59="",H59=0),"",DATEDIF(IF(ISNUMBER(H59),H59,DATEVALUE(H59)),DATE(VALUE(LEFT('INPUT DATA'!$F$18,4)),6,1),"YM")),"")</f>
        <v/>
      </c>
      <c r="K59" s="152" t="str">
        <f>IFERROR(IF(OR(H59="",H59=0),"",DATEDIF(IF(ISNUMBER(H59),H59,DATEVALUE(H59)),DATE(VALUE(RIGHT('INPUT DATA'!$F$18,4)),5,31),"Y")),"")</f>
        <v/>
      </c>
      <c r="L59" s="152" t="str">
        <f>IFERROR(IF(OR(H59="",H59=0),"",DATEDIF(IF(ISNUMBER(H59),H59,DATEVALUE(H59)),DATE(VALUE(RIGHT('INPUT DATA'!$F$18,4)),5,31),"YM")),"")</f>
        <v/>
      </c>
      <c r="M59" s="154" t="s">
        <v>72</v>
      </c>
      <c r="N59" s="168"/>
      <c r="O59" s="130"/>
      <c r="P59" s="130"/>
      <c r="Q59" s="130"/>
      <c r="R59" s="130"/>
      <c r="S59" s="130"/>
      <c r="T59" s="130"/>
      <c r="U59" s="130"/>
      <c r="V59" s="130"/>
      <c r="W59" s="130"/>
      <c r="X59" s="130"/>
      <c r="Y59" s="169"/>
      <c r="Z59" s="168"/>
      <c r="AA59" s="130"/>
      <c r="AB59" s="130"/>
      <c r="AC59" s="130"/>
      <c r="AD59" s="130"/>
      <c r="AE59" s="130"/>
      <c r="AF59" s="130"/>
      <c r="AG59" s="130"/>
      <c r="AH59" s="130"/>
      <c r="AI59" s="130"/>
      <c r="AJ59" s="130"/>
      <c r="AK59" s="130"/>
      <c r="AL59" s="130"/>
      <c r="AM59" s="130"/>
      <c r="AN59" s="130"/>
      <c r="AO59" s="130"/>
      <c r="AP59" s="130"/>
      <c r="AQ59" s="130"/>
      <c r="AR59" s="130"/>
      <c r="AS59" s="169"/>
      <c r="AT59" s="168"/>
      <c r="AU59" s="130"/>
      <c r="AV59" s="130"/>
      <c r="AW59" s="130"/>
      <c r="AX59" s="130"/>
      <c r="AY59" s="130"/>
      <c r="AZ59" s="130"/>
      <c r="BA59" s="130"/>
      <c r="BB59" s="130"/>
      <c r="BC59" s="130"/>
      <c r="BD59" s="130"/>
      <c r="BE59" s="130"/>
      <c r="BF59" s="130"/>
      <c r="BG59" s="130"/>
      <c r="BH59" s="130"/>
      <c r="BI59" s="130"/>
      <c r="BJ59" s="130"/>
      <c r="BK59" s="130"/>
      <c r="BL59" s="130"/>
      <c r="BM59" s="130"/>
      <c r="BN59" s="130"/>
      <c r="BO59" s="130"/>
      <c r="BP59" s="130"/>
      <c r="BQ59" s="130"/>
      <c r="BR59" s="130"/>
      <c r="BS59" s="130"/>
      <c r="BT59" s="130"/>
      <c r="BU59" s="169"/>
    </row>
    <row r="60" spans="1:73" ht="15.75" customHeight="1" x14ac:dyDescent="0.25">
      <c r="A60" s="18"/>
      <c r="B60" s="140">
        <v>46</v>
      </c>
      <c r="C60" s="395" t="str">
        <f>IF('INPUT DATA'!L55="","",'INPUT DATA'!L55)</f>
        <v/>
      </c>
      <c r="D60" s="396"/>
      <c r="E60" s="397"/>
      <c r="F60" s="398" t="str">
        <f>IF('INPUT DATA'!M54="","",'INPUT DATA'!M54)</f>
        <v/>
      </c>
      <c r="G60" s="399"/>
      <c r="H60" s="149" t="str">
        <f>IF('INPUT DATA'!N54="","",'INPUT DATA'!N54)</f>
        <v/>
      </c>
      <c r="I60" s="152" t="str">
        <f>IFERROR(IF(OR(H60="",H60=0),"",DATEDIF(IF(ISNUMBER(H60),H60,DATEVALUE(H60)),DATE(VALUE(LEFT('INPUT DATA'!$F$18,4)),6,1),"Y")),"")</f>
        <v/>
      </c>
      <c r="J60" s="152" t="str">
        <f>IFERROR(IF(OR(H60="",H60=0),"",DATEDIF(IF(ISNUMBER(H60),H60,DATEVALUE(H60)),DATE(VALUE(LEFT('INPUT DATA'!$F$18,4)),6,1),"YM")),"")</f>
        <v/>
      </c>
      <c r="K60" s="152" t="str">
        <f>IFERROR(IF(OR(H60="",H60=0),"",DATEDIF(IF(ISNUMBER(H60),H60,DATEVALUE(H60)),DATE(VALUE(RIGHT('INPUT DATA'!$F$18,4)),5,31),"Y")),"")</f>
        <v/>
      </c>
      <c r="L60" s="152" t="str">
        <f>IFERROR(IF(OR(H60="",H60=0),"",DATEDIF(IF(ISNUMBER(H60),H60,DATEVALUE(H60)),DATE(VALUE(RIGHT('INPUT DATA'!$F$18,4)),5,31),"YM")),"")</f>
        <v/>
      </c>
      <c r="M60" s="154" t="s">
        <v>72</v>
      </c>
      <c r="N60" s="168"/>
      <c r="O60" s="130"/>
      <c r="P60" s="130"/>
      <c r="Q60" s="130"/>
      <c r="R60" s="130"/>
      <c r="S60" s="130"/>
      <c r="T60" s="130"/>
      <c r="U60" s="130"/>
      <c r="V60" s="130"/>
      <c r="W60" s="130"/>
      <c r="X60" s="130"/>
      <c r="Y60" s="169"/>
      <c r="Z60" s="168"/>
      <c r="AA60" s="130"/>
      <c r="AB60" s="130"/>
      <c r="AC60" s="130"/>
      <c r="AD60" s="130"/>
      <c r="AE60" s="130"/>
      <c r="AF60" s="130"/>
      <c r="AG60" s="130"/>
      <c r="AH60" s="130"/>
      <c r="AI60" s="130"/>
      <c r="AJ60" s="130"/>
      <c r="AK60" s="130"/>
      <c r="AL60" s="130"/>
      <c r="AM60" s="130"/>
      <c r="AN60" s="130"/>
      <c r="AO60" s="130"/>
      <c r="AP60" s="130"/>
      <c r="AQ60" s="130"/>
      <c r="AR60" s="130"/>
      <c r="AS60" s="169"/>
      <c r="AT60" s="168"/>
      <c r="AU60" s="130"/>
      <c r="AV60" s="130"/>
      <c r="AW60" s="130"/>
      <c r="AX60" s="130"/>
      <c r="AY60" s="130"/>
      <c r="AZ60" s="130"/>
      <c r="BA60" s="130"/>
      <c r="BB60" s="130"/>
      <c r="BC60" s="130"/>
      <c r="BD60" s="130"/>
      <c r="BE60" s="130"/>
      <c r="BF60" s="130"/>
      <c r="BG60" s="130"/>
      <c r="BH60" s="130"/>
      <c r="BI60" s="130"/>
      <c r="BJ60" s="130"/>
      <c r="BK60" s="130"/>
      <c r="BL60" s="130"/>
      <c r="BM60" s="130"/>
      <c r="BN60" s="130"/>
      <c r="BO60" s="130"/>
      <c r="BP60" s="130"/>
      <c r="BQ60" s="130"/>
      <c r="BR60" s="130"/>
      <c r="BS60" s="130"/>
      <c r="BT60" s="130"/>
      <c r="BU60" s="169"/>
    </row>
    <row r="61" spans="1:73" ht="15.75" customHeight="1" x14ac:dyDescent="0.25">
      <c r="A61" s="18"/>
      <c r="B61" s="140">
        <v>47</v>
      </c>
      <c r="C61" s="395" t="str">
        <f>IF('INPUT DATA'!L56="","",'INPUT DATA'!L56)</f>
        <v/>
      </c>
      <c r="D61" s="396"/>
      <c r="E61" s="397"/>
      <c r="F61" s="398" t="str">
        <f>IF('INPUT DATA'!M55="","",'INPUT DATA'!M55)</f>
        <v/>
      </c>
      <c r="G61" s="399"/>
      <c r="H61" s="149" t="str">
        <f>IF('INPUT DATA'!N55="","",'INPUT DATA'!N55)</f>
        <v/>
      </c>
      <c r="I61" s="152" t="str">
        <f>IFERROR(IF(OR(H61="",H61=0),"",DATEDIF(IF(ISNUMBER(H61),H61,DATEVALUE(H61)),DATE(VALUE(LEFT('INPUT DATA'!$F$18,4)),6,1),"Y")),"")</f>
        <v/>
      </c>
      <c r="J61" s="152" t="str">
        <f>IFERROR(IF(OR(H61="",H61=0),"",DATEDIF(IF(ISNUMBER(H61),H61,DATEVALUE(H61)),DATE(VALUE(LEFT('INPUT DATA'!$F$18,4)),6,1),"YM")),"")</f>
        <v/>
      </c>
      <c r="K61" s="152" t="str">
        <f>IFERROR(IF(OR(H61="",H61=0),"",DATEDIF(IF(ISNUMBER(H61),H61,DATEVALUE(H61)),DATE(VALUE(RIGHT('INPUT DATA'!$F$18,4)),5,31),"Y")),"")</f>
        <v/>
      </c>
      <c r="L61" s="152" t="str">
        <f>IFERROR(IF(OR(H61="",H61=0),"",DATEDIF(IF(ISNUMBER(H61),H61,DATEVALUE(H61)),DATE(VALUE(RIGHT('INPUT DATA'!$F$18,4)),5,31),"YM")),"")</f>
        <v/>
      </c>
      <c r="M61" s="154" t="s">
        <v>72</v>
      </c>
      <c r="N61" s="168"/>
      <c r="O61" s="130"/>
      <c r="P61" s="130"/>
      <c r="Q61" s="130"/>
      <c r="R61" s="130"/>
      <c r="S61" s="130"/>
      <c r="T61" s="130"/>
      <c r="U61" s="130"/>
      <c r="V61" s="130"/>
      <c r="W61" s="130"/>
      <c r="X61" s="130"/>
      <c r="Y61" s="169"/>
      <c r="Z61" s="168"/>
      <c r="AA61" s="130"/>
      <c r="AB61" s="130"/>
      <c r="AC61" s="130"/>
      <c r="AD61" s="130"/>
      <c r="AE61" s="130"/>
      <c r="AF61" s="130"/>
      <c r="AG61" s="130"/>
      <c r="AH61" s="130"/>
      <c r="AI61" s="130"/>
      <c r="AJ61" s="130"/>
      <c r="AK61" s="130"/>
      <c r="AL61" s="130"/>
      <c r="AM61" s="130"/>
      <c r="AN61" s="130"/>
      <c r="AO61" s="130"/>
      <c r="AP61" s="130"/>
      <c r="AQ61" s="130"/>
      <c r="AR61" s="130"/>
      <c r="AS61" s="169"/>
      <c r="AT61" s="168"/>
      <c r="AU61" s="130"/>
      <c r="AV61" s="130"/>
      <c r="AW61" s="130"/>
      <c r="AX61" s="130"/>
      <c r="AY61" s="130"/>
      <c r="AZ61" s="130"/>
      <c r="BA61" s="130"/>
      <c r="BB61" s="130"/>
      <c r="BC61" s="130"/>
      <c r="BD61" s="130"/>
      <c r="BE61" s="130"/>
      <c r="BF61" s="130"/>
      <c r="BG61" s="130"/>
      <c r="BH61" s="130"/>
      <c r="BI61" s="130"/>
      <c r="BJ61" s="130"/>
      <c r="BK61" s="130"/>
      <c r="BL61" s="130"/>
      <c r="BM61" s="130"/>
      <c r="BN61" s="130"/>
      <c r="BO61" s="130"/>
      <c r="BP61" s="130"/>
      <c r="BQ61" s="130"/>
      <c r="BR61" s="130"/>
      <c r="BS61" s="130"/>
      <c r="BT61" s="130"/>
      <c r="BU61" s="169"/>
    </row>
    <row r="62" spans="1:73" ht="15.75" customHeight="1" x14ac:dyDescent="0.25">
      <c r="A62" s="18"/>
      <c r="B62" s="140">
        <v>48</v>
      </c>
      <c r="C62" s="395" t="str">
        <f>IF('INPUT DATA'!L57="","",'INPUT DATA'!L57)</f>
        <v/>
      </c>
      <c r="D62" s="396"/>
      <c r="E62" s="397"/>
      <c r="F62" s="398" t="str">
        <f>IF('INPUT DATA'!M56="","",'INPUT DATA'!M56)</f>
        <v/>
      </c>
      <c r="G62" s="399"/>
      <c r="H62" s="149" t="str">
        <f>IF('INPUT DATA'!N56="","",'INPUT DATA'!N56)</f>
        <v/>
      </c>
      <c r="I62" s="152" t="str">
        <f>IFERROR(IF(OR(H62="",H62=0),"",DATEDIF(IF(ISNUMBER(H62),H62,DATEVALUE(H62)),DATE(VALUE(LEFT('INPUT DATA'!$F$18,4)),6,1),"Y")),"")</f>
        <v/>
      </c>
      <c r="J62" s="152" t="str">
        <f>IFERROR(IF(OR(H62="",H62=0),"",DATEDIF(IF(ISNUMBER(H62),H62,DATEVALUE(H62)),DATE(VALUE(LEFT('INPUT DATA'!$F$18,4)),6,1),"YM")),"")</f>
        <v/>
      </c>
      <c r="K62" s="152" t="str">
        <f>IFERROR(IF(OR(H62="",H62=0),"",DATEDIF(IF(ISNUMBER(H62),H62,DATEVALUE(H62)),DATE(VALUE(RIGHT('INPUT DATA'!$F$18,4)),5,31),"Y")),"")</f>
        <v/>
      </c>
      <c r="L62" s="152" t="str">
        <f>IFERROR(IF(OR(H62="",H62=0),"",DATEDIF(IF(ISNUMBER(H62),H62,DATEVALUE(H62)),DATE(VALUE(RIGHT('INPUT DATA'!$F$18,4)),5,31),"YM")),"")</f>
        <v/>
      </c>
      <c r="M62" s="154" t="s">
        <v>72</v>
      </c>
      <c r="N62" s="168"/>
      <c r="O62" s="130"/>
      <c r="P62" s="130"/>
      <c r="Q62" s="130"/>
      <c r="R62" s="130"/>
      <c r="S62" s="130"/>
      <c r="T62" s="130"/>
      <c r="U62" s="130"/>
      <c r="V62" s="130"/>
      <c r="W62" s="130"/>
      <c r="X62" s="130"/>
      <c r="Y62" s="169"/>
      <c r="Z62" s="168"/>
      <c r="AA62" s="130"/>
      <c r="AB62" s="130"/>
      <c r="AC62" s="130"/>
      <c r="AD62" s="130"/>
      <c r="AE62" s="130"/>
      <c r="AF62" s="130"/>
      <c r="AG62" s="130"/>
      <c r="AH62" s="130"/>
      <c r="AI62" s="130"/>
      <c r="AJ62" s="130"/>
      <c r="AK62" s="130"/>
      <c r="AL62" s="130"/>
      <c r="AM62" s="130"/>
      <c r="AN62" s="130"/>
      <c r="AO62" s="130"/>
      <c r="AP62" s="130"/>
      <c r="AQ62" s="130"/>
      <c r="AR62" s="130"/>
      <c r="AS62" s="169"/>
      <c r="AT62" s="168"/>
      <c r="AU62" s="130"/>
      <c r="AV62" s="130"/>
      <c r="AW62" s="130"/>
      <c r="AX62" s="130"/>
      <c r="AY62" s="130"/>
      <c r="AZ62" s="130"/>
      <c r="BA62" s="130"/>
      <c r="BB62" s="130"/>
      <c r="BC62" s="130"/>
      <c r="BD62" s="130"/>
      <c r="BE62" s="130"/>
      <c r="BF62" s="130"/>
      <c r="BG62" s="130"/>
      <c r="BH62" s="130"/>
      <c r="BI62" s="130"/>
      <c r="BJ62" s="130"/>
      <c r="BK62" s="130"/>
      <c r="BL62" s="130"/>
      <c r="BM62" s="130"/>
      <c r="BN62" s="130"/>
      <c r="BO62" s="130"/>
      <c r="BP62" s="130"/>
      <c r="BQ62" s="130"/>
      <c r="BR62" s="130"/>
      <c r="BS62" s="130"/>
      <c r="BT62" s="130"/>
      <c r="BU62" s="169"/>
    </row>
    <row r="63" spans="1:73" ht="15.75" customHeight="1" x14ac:dyDescent="0.25">
      <c r="A63" s="18"/>
      <c r="B63" s="140">
        <v>49</v>
      </c>
      <c r="C63" s="395" t="str">
        <f>IF('INPUT DATA'!L58="","",'INPUT DATA'!L58)</f>
        <v/>
      </c>
      <c r="D63" s="396"/>
      <c r="E63" s="397"/>
      <c r="F63" s="398" t="str">
        <f>IF('INPUT DATA'!M57="","",'INPUT DATA'!M57)</f>
        <v/>
      </c>
      <c r="G63" s="399"/>
      <c r="H63" s="149" t="str">
        <f>IF('INPUT DATA'!N57="","",'INPUT DATA'!N57)</f>
        <v/>
      </c>
      <c r="I63" s="152" t="str">
        <f>IFERROR(IF(OR(H63="",H63=0),"",DATEDIF(IF(ISNUMBER(H63),H63,DATEVALUE(H63)),DATE(VALUE(LEFT('INPUT DATA'!$F$18,4)),6,1),"Y")),"")</f>
        <v/>
      </c>
      <c r="J63" s="152" t="str">
        <f>IFERROR(IF(OR(H63="",H63=0),"",DATEDIF(IF(ISNUMBER(H63),H63,DATEVALUE(H63)),DATE(VALUE(LEFT('INPUT DATA'!$F$18,4)),6,1),"YM")),"")</f>
        <v/>
      </c>
      <c r="K63" s="152" t="str">
        <f>IFERROR(IF(OR(H63="",H63=0),"",DATEDIF(IF(ISNUMBER(H63),H63,DATEVALUE(H63)),DATE(VALUE(RIGHT('INPUT DATA'!$F$18,4)),5,31),"Y")),"")</f>
        <v/>
      </c>
      <c r="L63" s="152" t="str">
        <f>IFERROR(IF(OR(H63="",H63=0),"",DATEDIF(IF(ISNUMBER(H63),H63,DATEVALUE(H63)),DATE(VALUE(RIGHT('INPUT DATA'!$F$18,4)),5,31),"YM")),"")</f>
        <v/>
      </c>
      <c r="M63" s="154" t="s">
        <v>72</v>
      </c>
      <c r="N63" s="168"/>
      <c r="O63" s="130"/>
      <c r="P63" s="130"/>
      <c r="Q63" s="130"/>
      <c r="R63" s="130"/>
      <c r="S63" s="130"/>
      <c r="T63" s="130"/>
      <c r="U63" s="130"/>
      <c r="V63" s="130"/>
      <c r="W63" s="130"/>
      <c r="X63" s="130"/>
      <c r="Y63" s="169"/>
      <c r="Z63" s="168"/>
      <c r="AA63" s="130"/>
      <c r="AB63" s="130"/>
      <c r="AC63" s="130"/>
      <c r="AD63" s="130"/>
      <c r="AE63" s="130"/>
      <c r="AF63" s="130"/>
      <c r="AG63" s="130"/>
      <c r="AH63" s="130"/>
      <c r="AI63" s="130"/>
      <c r="AJ63" s="130"/>
      <c r="AK63" s="130"/>
      <c r="AL63" s="130"/>
      <c r="AM63" s="130"/>
      <c r="AN63" s="130"/>
      <c r="AO63" s="130"/>
      <c r="AP63" s="130"/>
      <c r="AQ63" s="130"/>
      <c r="AR63" s="130"/>
      <c r="AS63" s="169"/>
      <c r="AT63" s="168"/>
      <c r="AU63" s="130"/>
      <c r="AV63" s="130"/>
      <c r="AW63" s="130"/>
      <c r="AX63" s="130"/>
      <c r="AY63" s="130"/>
      <c r="AZ63" s="130"/>
      <c r="BA63" s="130"/>
      <c r="BB63" s="130"/>
      <c r="BC63" s="130"/>
      <c r="BD63" s="130"/>
      <c r="BE63" s="130"/>
      <c r="BF63" s="130"/>
      <c r="BG63" s="130"/>
      <c r="BH63" s="130"/>
      <c r="BI63" s="130"/>
      <c r="BJ63" s="130"/>
      <c r="BK63" s="130"/>
      <c r="BL63" s="130"/>
      <c r="BM63" s="130"/>
      <c r="BN63" s="130"/>
      <c r="BO63" s="130"/>
      <c r="BP63" s="130"/>
      <c r="BQ63" s="130"/>
      <c r="BR63" s="130"/>
      <c r="BS63" s="130"/>
      <c r="BT63" s="130"/>
      <c r="BU63" s="169"/>
    </row>
    <row r="64" spans="1:73" ht="15.75" customHeight="1" thickBot="1" x14ac:dyDescent="0.3">
      <c r="A64" s="18"/>
      <c r="B64" s="142">
        <v>50</v>
      </c>
      <c r="C64" s="385" t="str">
        <f>IF('INPUT DATA'!L59="","",'INPUT DATA'!L59)</f>
        <v/>
      </c>
      <c r="D64" s="386"/>
      <c r="E64" s="387"/>
      <c r="F64" s="388" t="str">
        <f>IF('INPUT DATA'!M58="","",'INPUT DATA'!M58)</f>
        <v/>
      </c>
      <c r="G64" s="389"/>
      <c r="H64" s="150" t="str">
        <f>IF('INPUT DATA'!N58="","",'INPUT DATA'!N58)</f>
        <v/>
      </c>
      <c r="I64" s="156" t="str">
        <f>IFERROR(IF(OR(H64="",H64=0),"",DATEDIF(IF(ISNUMBER(H64),H64,DATEVALUE(H64)),DATE(VALUE(LEFT('INPUT DATA'!$F$18,4)),6,1),"Y")),"")</f>
        <v/>
      </c>
      <c r="J64" s="156" t="str">
        <f>IFERROR(IF(OR(H64="",H64=0),"",DATEDIF(IF(ISNUMBER(H64),H64,DATEVALUE(H64)),DATE(VALUE(LEFT('INPUT DATA'!$F$18,4)),6,1),"YM")),"")</f>
        <v/>
      </c>
      <c r="K64" s="156" t="str">
        <f>IFERROR(IF(OR(H64="",H64=0),"",DATEDIF(IF(ISNUMBER(H64),H64,DATEVALUE(H64)),DATE(VALUE(RIGHT('INPUT DATA'!$F$18,4)),5,31),"Y")),"")</f>
        <v/>
      </c>
      <c r="L64" s="156" t="str">
        <f>IFERROR(IF(OR(H64="",H64=0),"",DATEDIF(IF(ISNUMBER(H64),H64,DATEVALUE(H64)),DATE(VALUE(RIGHT('INPUT DATA'!$F$18,4)),5,31),"YM")),"")</f>
        <v/>
      </c>
      <c r="M64" s="157" t="s">
        <v>72</v>
      </c>
      <c r="N64" s="170"/>
      <c r="O64" s="171"/>
      <c r="P64" s="171"/>
      <c r="Q64" s="171"/>
      <c r="R64" s="171"/>
      <c r="S64" s="171"/>
      <c r="T64" s="171"/>
      <c r="U64" s="171"/>
      <c r="V64" s="171"/>
      <c r="W64" s="171"/>
      <c r="X64" s="171"/>
      <c r="Y64" s="172"/>
      <c r="Z64" s="170"/>
      <c r="AA64" s="171"/>
      <c r="AB64" s="171"/>
      <c r="AC64" s="171"/>
      <c r="AD64" s="171"/>
      <c r="AE64" s="171"/>
      <c r="AF64" s="171"/>
      <c r="AG64" s="171"/>
      <c r="AH64" s="171"/>
      <c r="AI64" s="171"/>
      <c r="AJ64" s="171"/>
      <c r="AK64" s="171"/>
      <c r="AL64" s="171"/>
      <c r="AM64" s="171"/>
      <c r="AN64" s="171"/>
      <c r="AO64" s="171"/>
      <c r="AP64" s="171"/>
      <c r="AQ64" s="171"/>
      <c r="AR64" s="171"/>
      <c r="AS64" s="172"/>
      <c r="AT64" s="170"/>
      <c r="AU64" s="171"/>
      <c r="AV64" s="171"/>
      <c r="AW64" s="171"/>
      <c r="AX64" s="171"/>
      <c r="AY64" s="171"/>
      <c r="AZ64" s="171"/>
      <c r="BA64" s="171"/>
      <c r="BB64" s="171"/>
      <c r="BC64" s="171"/>
      <c r="BD64" s="171"/>
      <c r="BE64" s="171"/>
      <c r="BF64" s="171"/>
      <c r="BG64" s="171"/>
      <c r="BH64" s="171"/>
      <c r="BI64" s="171"/>
      <c r="BJ64" s="171"/>
      <c r="BK64" s="171"/>
      <c r="BL64" s="171"/>
      <c r="BM64" s="171"/>
      <c r="BN64" s="171"/>
      <c r="BO64" s="171"/>
      <c r="BP64" s="171"/>
      <c r="BQ64" s="171"/>
      <c r="BR64" s="171"/>
      <c r="BS64" s="171"/>
      <c r="BT64" s="171"/>
      <c r="BU64" s="172"/>
    </row>
    <row r="65" spans="1:73" ht="15.75" customHeight="1" thickBot="1" x14ac:dyDescent="0.3">
      <c r="A65" s="18"/>
      <c r="B65" s="409" t="s">
        <v>29</v>
      </c>
      <c r="C65" s="410"/>
      <c r="D65" s="410"/>
      <c r="E65" s="410"/>
      <c r="F65" s="410"/>
      <c r="G65" s="410"/>
      <c r="H65" s="410"/>
      <c r="I65" s="410"/>
      <c r="J65" s="410"/>
      <c r="K65" s="410"/>
      <c r="L65" s="410"/>
      <c r="M65" s="225"/>
      <c r="N65" s="225"/>
      <c r="O65" s="225"/>
      <c r="P65" s="225"/>
      <c r="Q65" s="225"/>
      <c r="R65" s="225"/>
      <c r="S65" s="225"/>
      <c r="T65" s="225"/>
      <c r="U65" s="225"/>
      <c r="V65" s="225"/>
      <c r="W65" s="225"/>
      <c r="X65" s="225"/>
      <c r="Y65" s="225"/>
      <c r="Z65" s="225"/>
      <c r="AA65" s="225"/>
      <c r="AB65" s="225"/>
      <c r="AC65" s="225"/>
      <c r="AD65" s="225"/>
      <c r="AE65" s="225"/>
      <c r="AF65" s="225"/>
      <c r="AG65" s="225"/>
      <c r="AH65" s="225"/>
      <c r="AI65" s="225"/>
      <c r="AJ65" s="225"/>
      <c r="AK65" s="225"/>
      <c r="AL65" s="225"/>
      <c r="AM65" s="225"/>
      <c r="AN65" s="225"/>
      <c r="AO65" s="225"/>
      <c r="AP65" s="225"/>
      <c r="AQ65" s="225"/>
      <c r="AR65" s="225"/>
      <c r="AS65" s="225"/>
      <c r="AT65" s="225"/>
      <c r="AU65" s="225"/>
      <c r="AV65" s="225"/>
      <c r="AW65" s="225"/>
      <c r="AX65" s="225"/>
      <c r="AY65" s="225"/>
      <c r="AZ65" s="225"/>
      <c r="BA65" s="225"/>
      <c r="BB65" s="225"/>
      <c r="BC65" s="225"/>
      <c r="BD65" s="225"/>
      <c r="BE65" s="225"/>
      <c r="BF65" s="225"/>
      <c r="BG65" s="225"/>
      <c r="BH65" s="225"/>
      <c r="BI65" s="225"/>
      <c r="BJ65" s="225"/>
      <c r="BK65" s="225"/>
      <c r="BL65" s="225"/>
      <c r="BM65" s="225"/>
      <c r="BN65" s="225"/>
      <c r="BO65" s="225"/>
      <c r="BP65" s="225"/>
      <c r="BQ65" s="225"/>
      <c r="BR65" s="225"/>
      <c r="BS65" s="225"/>
      <c r="BT65" s="225"/>
      <c r="BU65" s="298"/>
    </row>
    <row r="66" spans="1:73" ht="15.75" customHeight="1" x14ac:dyDescent="0.25">
      <c r="A66" s="18"/>
      <c r="B66" s="143">
        <v>1</v>
      </c>
      <c r="C66" s="390" t="str">
        <f>IF('INPUT DATA'!Q11="","",'INPUT DATA'!Q11)</f>
        <v/>
      </c>
      <c r="D66" s="391"/>
      <c r="E66" s="392"/>
      <c r="F66" s="393" t="str">
        <f>IF('INPUT DATA'!R11="","",'INPUT DATA'!R11)</f>
        <v/>
      </c>
      <c r="G66" s="394"/>
      <c r="H66" s="104" t="str">
        <f>IF('INPUT DATA'!S11="","",'INPUT DATA'!S11)</f>
        <v/>
      </c>
      <c r="I66" s="106" t="str">
        <f>IFERROR(IF(OR(H66="",H66=0),"",DATEDIF(IF(ISNUMBER(H66),H66,DATEVALUE(H66)),DATE(VALUE(LEFT('INPUT DATA'!$F$18,4)),6,1),"Y")),"")</f>
        <v/>
      </c>
      <c r="J66" s="106" t="str">
        <f>IFERROR(IF(OR(H66="",H66=0),"",DATEDIF(IF(ISNUMBER(H66),H66,DATEVALUE(H66)),DATE(VALUE(LEFT('INPUT DATA'!$F$18,4)),6,1),"YM")),"")</f>
        <v/>
      </c>
      <c r="K66" s="106" t="str">
        <f>IFERROR(IF(OR(H66="",H66=0),"",DATEDIF(IF(ISNUMBER(H66),H66,DATEVALUE(H66)),DATE(VALUE(RIGHT('INPUT DATA'!$F$18,4)),5,31),"Y")),"")</f>
        <v/>
      </c>
      <c r="L66" s="173" t="str">
        <f>IFERROR(IF(OR(H66="",H66=0),"",DATEDIF(IF(ISNUMBER(H66),H66,DATEVALUE(H66)),DATE(VALUE(RIGHT('INPUT DATA'!$F$18,4)),5,31),"YM")),"")</f>
        <v/>
      </c>
      <c r="M66" s="151" t="s">
        <v>179</v>
      </c>
      <c r="N66" s="163"/>
      <c r="O66" s="164"/>
      <c r="P66" s="164"/>
      <c r="Q66" s="164"/>
      <c r="R66" s="164"/>
      <c r="S66" s="164"/>
      <c r="T66" s="164"/>
      <c r="U66" s="164"/>
      <c r="V66" s="164"/>
      <c r="W66" s="164"/>
      <c r="X66" s="164"/>
      <c r="Y66" s="165"/>
      <c r="Z66" s="163"/>
      <c r="AA66" s="164"/>
      <c r="AB66" s="164"/>
      <c r="AC66" s="164"/>
      <c r="AD66" s="164"/>
      <c r="AE66" s="164"/>
      <c r="AF66" s="164"/>
      <c r="AG66" s="164"/>
      <c r="AH66" s="164"/>
      <c r="AI66" s="164"/>
      <c r="AJ66" s="164"/>
      <c r="AK66" s="164"/>
      <c r="AL66" s="164"/>
      <c r="AM66" s="164"/>
      <c r="AN66" s="164"/>
      <c r="AO66" s="164"/>
      <c r="AP66" s="164"/>
      <c r="AQ66" s="164"/>
      <c r="AR66" s="164"/>
      <c r="AS66" s="165"/>
      <c r="AT66" s="163"/>
      <c r="AU66" s="164"/>
      <c r="AV66" s="164"/>
      <c r="AW66" s="164"/>
      <c r="AX66" s="164"/>
      <c r="AY66" s="164"/>
      <c r="AZ66" s="164"/>
      <c r="BA66" s="164"/>
      <c r="BB66" s="164"/>
      <c r="BC66" s="164"/>
      <c r="BD66" s="164"/>
      <c r="BE66" s="164"/>
      <c r="BF66" s="164"/>
      <c r="BG66" s="164"/>
      <c r="BH66" s="164"/>
      <c r="BI66" s="164"/>
      <c r="BJ66" s="164"/>
      <c r="BK66" s="164"/>
      <c r="BL66" s="164"/>
      <c r="BM66" s="164"/>
      <c r="BN66" s="164"/>
      <c r="BO66" s="164"/>
      <c r="BP66" s="164"/>
      <c r="BQ66" s="164"/>
      <c r="BR66" s="164"/>
      <c r="BS66" s="164"/>
      <c r="BT66" s="164"/>
      <c r="BU66" s="165"/>
    </row>
    <row r="67" spans="1:73" ht="15.75" customHeight="1" x14ac:dyDescent="0.25">
      <c r="A67" s="18"/>
      <c r="B67" s="144">
        <v>2</v>
      </c>
      <c r="C67" s="346" t="str">
        <f>IF('INPUT DATA'!Q12="","",'INPUT DATA'!Q12)</f>
        <v/>
      </c>
      <c r="D67" s="347"/>
      <c r="E67" s="348"/>
      <c r="F67" s="344" t="str">
        <f>IF('INPUT DATA'!R12="","",'INPUT DATA'!R12)</f>
        <v/>
      </c>
      <c r="G67" s="345"/>
      <c r="H67" s="105" t="str">
        <f>IF('INPUT DATA'!S12="","",'INPUT DATA'!S12)</f>
        <v/>
      </c>
      <c r="I67" s="107" t="str">
        <f>IFERROR(IF(OR(H67="",H67=0),"",DATEDIF(IF(ISNUMBER(H67),H67,DATEVALUE(H67)),DATE(VALUE(LEFT('INPUT DATA'!$F$18,4)),6,1),"Y")),"")</f>
        <v/>
      </c>
      <c r="J67" s="107" t="str">
        <f>IFERROR(IF(OR(H67="",H67=0),"",DATEDIF(IF(ISNUMBER(H67),H67,DATEVALUE(H67)),DATE(VALUE(LEFT('INPUT DATA'!$F$18,4)),6,1),"YM")),"")</f>
        <v/>
      </c>
      <c r="K67" s="107" t="str">
        <f>IFERROR(IF(OR(H67="",H67=0),"",DATEDIF(IF(ISNUMBER(H67),H67,DATEVALUE(H67)),DATE(VALUE(RIGHT('INPUT DATA'!$F$18,4)),5,31),"Y")),"")</f>
        <v/>
      </c>
      <c r="L67" s="174" t="str">
        <f>IFERROR(IF(OR(H67="",H67=0),"",DATEDIF(IF(ISNUMBER(H67),H67,DATEVALUE(H67)),DATE(VALUE(RIGHT('INPUT DATA'!$F$18,4)),5,31),"YM")),"")</f>
        <v/>
      </c>
      <c r="M67" s="153" t="s">
        <v>179</v>
      </c>
      <c r="N67" s="166"/>
      <c r="O67" s="129"/>
      <c r="P67" s="129"/>
      <c r="Q67" s="129"/>
      <c r="R67" s="129"/>
      <c r="S67" s="129"/>
      <c r="T67" s="129"/>
      <c r="U67" s="129"/>
      <c r="V67" s="129"/>
      <c r="W67" s="129"/>
      <c r="X67" s="129"/>
      <c r="Y67" s="167"/>
      <c r="Z67" s="166"/>
      <c r="AA67" s="129"/>
      <c r="AB67" s="129"/>
      <c r="AC67" s="129"/>
      <c r="AD67" s="129"/>
      <c r="AE67" s="129"/>
      <c r="AF67" s="129"/>
      <c r="AG67" s="129"/>
      <c r="AH67" s="129"/>
      <c r="AI67" s="129"/>
      <c r="AJ67" s="129"/>
      <c r="AK67" s="129"/>
      <c r="AL67" s="129"/>
      <c r="AM67" s="129"/>
      <c r="AN67" s="129"/>
      <c r="AO67" s="129"/>
      <c r="AP67" s="129"/>
      <c r="AQ67" s="129"/>
      <c r="AR67" s="129"/>
      <c r="AS67" s="167"/>
      <c r="AT67" s="166"/>
      <c r="AU67" s="129"/>
      <c r="AV67" s="129"/>
      <c r="AW67" s="129"/>
      <c r="AX67" s="129"/>
      <c r="AY67" s="129"/>
      <c r="AZ67" s="129"/>
      <c r="BA67" s="129"/>
      <c r="BB67" s="129"/>
      <c r="BC67" s="129"/>
      <c r="BD67" s="129"/>
      <c r="BE67" s="129"/>
      <c r="BF67" s="129"/>
      <c r="BG67" s="129"/>
      <c r="BH67" s="129"/>
      <c r="BI67" s="129"/>
      <c r="BJ67" s="129"/>
      <c r="BK67" s="129"/>
      <c r="BL67" s="129"/>
      <c r="BM67" s="129"/>
      <c r="BN67" s="129"/>
      <c r="BO67" s="129"/>
      <c r="BP67" s="129"/>
      <c r="BQ67" s="129"/>
      <c r="BR67" s="129"/>
      <c r="BS67" s="129"/>
      <c r="BT67" s="129"/>
      <c r="BU67" s="167"/>
    </row>
    <row r="68" spans="1:73" ht="15.75" customHeight="1" x14ac:dyDescent="0.25">
      <c r="A68" s="18"/>
      <c r="B68" s="144">
        <v>3</v>
      </c>
      <c r="C68" s="346" t="str">
        <f>IF('INPUT DATA'!Q13="","",'INPUT DATA'!Q13)</f>
        <v/>
      </c>
      <c r="D68" s="347"/>
      <c r="E68" s="348"/>
      <c r="F68" s="344" t="str">
        <f>IF('INPUT DATA'!R13="","",'INPUT DATA'!R13)</f>
        <v/>
      </c>
      <c r="G68" s="345"/>
      <c r="H68" s="105" t="str">
        <f>IF('INPUT DATA'!S13="","",'INPUT DATA'!S13)</f>
        <v/>
      </c>
      <c r="I68" s="107" t="str">
        <f>IFERROR(IF(OR(H68="",H68=0),"",DATEDIF(IF(ISNUMBER(H68),H68,DATEVALUE(H68)),DATE(VALUE(LEFT('INPUT DATA'!$F$18,4)),6,1),"Y")),"")</f>
        <v/>
      </c>
      <c r="J68" s="107" t="str">
        <f>IFERROR(IF(OR(H68="",H68=0),"",DATEDIF(IF(ISNUMBER(H68),H68,DATEVALUE(H68)),DATE(VALUE(LEFT('INPUT DATA'!$F$18,4)),6,1),"YM")),"")</f>
        <v/>
      </c>
      <c r="K68" s="107" t="str">
        <f>IFERROR(IF(OR(H68="",H68=0),"",DATEDIF(IF(ISNUMBER(H68),H68,DATEVALUE(H68)),DATE(VALUE(RIGHT('INPUT DATA'!$F$18,4)),5,31),"Y")),"")</f>
        <v/>
      </c>
      <c r="L68" s="174" t="str">
        <f>IFERROR(IF(OR(H68="",H68=0),"",DATEDIF(IF(ISNUMBER(H68),H68,DATEVALUE(H68)),DATE(VALUE(RIGHT('INPUT DATA'!$F$18,4)),5,31),"YM")),"")</f>
        <v/>
      </c>
      <c r="M68" s="153" t="s">
        <v>179</v>
      </c>
      <c r="N68" s="168"/>
      <c r="O68" s="130"/>
      <c r="P68" s="130"/>
      <c r="Q68" s="130"/>
      <c r="R68" s="130"/>
      <c r="S68" s="130"/>
      <c r="T68" s="130"/>
      <c r="U68" s="130"/>
      <c r="V68" s="130"/>
      <c r="W68" s="130"/>
      <c r="X68" s="130"/>
      <c r="Y68" s="169"/>
      <c r="Z68" s="168"/>
      <c r="AA68" s="130"/>
      <c r="AB68" s="130"/>
      <c r="AC68" s="130"/>
      <c r="AD68" s="130"/>
      <c r="AE68" s="130"/>
      <c r="AF68" s="130"/>
      <c r="AG68" s="130"/>
      <c r="AH68" s="130"/>
      <c r="AI68" s="130"/>
      <c r="AJ68" s="130"/>
      <c r="AK68" s="130"/>
      <c r="AL68" s="130"/>
      <c r="AM68" s="130"/>
      <c r="AN68" s="130"/>
      <c r="AO68" s="130"/>
      <c r="AP68" s="130"/>
      <c r="AQ68" s="130"/>
      <c r="AR68" s="130"/>
      <c r="AS68" s="169"/>
      <c r="AT68" s="168"/>
      <c r="AU68" s="130"/>
      <c r="AV68" s="130"/>
      <c r="AW68" s="130"/>
      <c r="AX68" s="130"/>
      <c r="AY68" s="130"/>
      <c r="AZ68" s="130"/>
      <c r="BA68" s="130"/>
      <c r="BB68" s="130"/>
      <c r="BC68" s="130"/>
      <c r="BD68" s="130"/>
      <c r="BE68" s="130"/>
      <c r="BF68" s="130"/>
      <c r="BG68" s="130"/>
      <c r="BH68" s="130"/>
      <c r="BI68" s="130"/>
      <c r="BJ68" s="130"/>
      <c r="BK68" s="130"/>
      <c r="BL68" s="130"/>
      <c r="BM68" s="130"/>
      <c r="BN68" s="130"/>
      <c r="BO68" s="130"/>
      <c r="BP68" s="130"/>
      <c r="BQ68" s="130"/>
      <c r="BR68" s="130"/>
      <c r="BS68" s="130"/>
      <c r="BT68" s="130"/>
      <c r="BU68" s="169"/>
    </row>
    <row r="69" spans="1:73" ht="15.75" customHeight="1" x14ac:dyDescent="0.25">
      <c r="A69" s="18"/>
      <c r="B69" s="145">
        <v>4</v>
      </c>
      <c r="C69" s="346" t="str">
        <f>IF('INPUT DATA'!Q14="","",'INPUT DATA'!Q14)</f>
        <v/>
      </c>
      <c r="D69" s="347"/>
      <c r="E69" s="348"/>
      <c r="F69" s="344" t="str">
        <f>IF('INPUT DATA'!R14="","",'INPUT DATA'!R14)</f>
        <v/>
      </c>
      <c r="G69" s="345"/>
      <c r="H69" s="105" t="str">
        <f>IF('INPUT DATA'!S14="","",'INPUT DATA'!S14)</f>
        <v/>
      </c>
      <c r="I69" s="107" t="str">
        <f>IFERROR(IF(OR(H69="",H69=0),"",DATEDIF(IF(ISNUMBER(H69),H69,DATEVALUE(H69)),DATE(VALUE(LEFT('INPUT DATA'!$F$18,4)),6,1),"Y")),"")</f>
        <v/>
      </c>
      <c r="J69" s="107" t="str">
        <f>IFERROR(IF(OR(H69="",H69=0),"",DATEDIF(IF(ISNUMBER(H69),H69,DATEVALUE(H69)),DATE(VALUE(LEFT('INPUT DATA'!$F$18,4)),6,1),"YM")),"")</f>
        <v/>
      </c>
      <c r="K69" s="107" t="str">
        <f>IFERROR(IF(OR(H69="",H69=0),"",DATEDIF(IF(ISNUMBER(H69),H69,DATEVALUE(H69)),DATE(VALUE(RIGHT('INPUT DATA'!$F$18,4)),5,31),"Y")),"")</f>
        <v/>
      </c>
      <c r="L69" s="174" t="str">
        <f>IFERROR(IF(OR(H69="",H69=0),"",DATEDIF(IF(ISNUMBER(H69),H69,DATEVALUE(H69)),DATE(VALUE(RIGHT('INPUT DATA'!$F$18,4)),5,31),"YM")),"")</f>
        <v/>
      </c>
      <c r="M69" s="153" t="s">
        <v>179</v>
      </c>
      <c r="N69" s="168"/>
      <c r="O69" s="130"/>
      <c r="P69" s="130"/>
      <c r="Q69" s="130"/>
      <c r="R69" s="130"/>
      <c r="S69" s="130"/>
      <c r="T69" s="130"/>
      <c r="U69" s="130"/>
      <c r="V69" s="130"/>
      <c r="W69" s="130"/>
      <c r="X69" s="130"/>
      <c r="Y69" s="169"/>
      <c r="Z69" s="168"/>
      <c r="AA69" s="130"/>
      <c r="AB69" s="130"/>
      <c r="AC69" s="130"/>
      <c r="AD69" s="130"/>
      <c r="AE69" s="130"/>
      <c r="AF69" s="130"/>
      <c r="AG69" s="130"/>
      <c r="AH69" s="130"/>
      <c r="AI69" s="130"/>
      <c r="AJ69" s="130"/>
      <c r="AK69" s="130"/>
      <c r="AL69" s="130"/>
      <c r="AM69" s="130"/>
      <c r="AN69" s="130"/>
      <c r="AO69" s="130"/>
      <c r="AP69" s="130"/>
      <c r="AQ69" s="130"/>
      <c r="AR69" s="130"/>
      <c r="AS69" s="169"/>
      <c r="AT69" s="168"/>
      <c r="AU69" s="130"/>
      <c r="AV69" s="130"/>
      <c r="AW69" s="130"/>
      <c r="AX69" s="130"/>
      <c r="AY69" s="130"/>
      <c r="AZ69" s="130"/>
      <c r="BA69" s="130"/>
      <c r="BB69" s="130"/>
      <c r="BC69" s="130"/>
      <c r="BD69" s="130"/>
      <c r="BE69" s="130"/>
      <c r="BF69" s="130"/>
      <c r="BG69" s="130"/>
      <c r="BH69" s="130"/>
      <c r="BI69" s="130"/>
      <c r="BJ69" s="130"/>
      <c r="BK69" s="130"/>
      <c r="BL69" s="130"/>
      <c r="BM69" s="130"/>
      <c r="BN69" s="130"/>
      <c r="BO69" s="130"/>
      <c r="BP69" s="130"/>
      <c r="BQ69" s="130"/>
      <c r="BR69" s="130"/>
      <c r="BS69" s="130"/>
      <c r="BT69" s="130"/>
      <c r="BU69" s="169"/>
    </row>
    <row r="70" spans="1:73" ht="15.75" customHeight="1" x14ac:dyDescent="0.25">
      <c r="A70" s="18"/>
      <c r="B70" s="145">
        <v>5</v>
      </c>
      <c r="C70" s="346" t="str">
        <f>IF('INPUT DATA'!Q15="","",'INPUT DATA'!Q15)</f>
        <v/>
      </c>
      <c r="D70" s="347"/>
      <c r="E70" s="348"/>
      <c r="F70" s="344" t="str">
        <f>IF('INPUT DATA'!R15="","",'INPUT DATA'!R15)</f>
        <v/>
      </c>
      <c r="G70" s="345"/>
      <c r="H70" s="105" t="str">
        <f>IF('INPUT DATA'!S15="","",'INPUT DATA'!S15)</f>
        <v/>
      </c>
      <c r="I70" s="107" t="str">
        <f>IFERROR(IF(OR(H70="",H70=0),"",DATEDIF(IF(ISNUMBER(H70),H70,DATEVALUE(H70)),DATE(VALUE(LEFT('INPUT DATA'!$F$18,4)),6,1),"Y")),"")</f>
        <v/>
      </c>
      <c r="J70" s="107" t="str">
        <f>IFERROR(IF(OR(H70="",H70=0),"",DATEDIF(IF(ISNUMBER(H70),H70,DATEVALUE(H70)),DATE(VALUE(LEFT('INPUT DATA'!$F$18,4)),6,1),"YM")),"")</f>
        <v/>
      </c>
      <c r="K70" s="107" t="str">
        <f>IFERROR(IF(OR(H70="",H70=0),"",DATEDIF(IF(ISNUMBER(H70),H70,DATEVALUE(H70)),DATE(VALUE(RIGHT('INPUT DATA'!$F$18,4)),5,31),"Y")),"")</f>
        <v/>
      </c>
      <c r="L70" s="174" t="str">
        <f>IFERROR(IF(OR(H70="",H70=0),"",DATEDIF(IF(ISNUMBER(H70),H70,DATEVALUE(H70)),DATE(VALUE(RIGHT('INPUT DATA'!$F$18,4)),5,31),"YM")),"")</f>
        <v/>
      </c>
      <c r="M70" s="153" t="s">
        <v>179</v>
      </c>
      <c r="N70" s="168"/>
      <c r="O70" s="130"/>
      <c r="P70" s="130"/>
      <c r="Q70" s="130"/>
      <c r="R70" s="130"/>
      <c r="S70" s="130"/>
      <c r="T70" s="130"/>
      <c r="U70" s="130"/>
      <c r="V70" s="130"/>
      <c r="W70" s="130"/>
      <c r="X70" s="130"/>
      <c r="Y70" s="169"/>
      <c r="Z70" s="168"/>
      <c r="AA70" s="130"/>
      <c r="AB70" s="130"/>
      <c r="AC70" s="130"/>
      <c r="AD70" s="130"/>
      <c r="AE70" s="130"/>
      <c r="AF70" s="130"/>
      <c r="AG70" s="130"/>
      <c r="AH70" s="130"/>
      <c r="AI70" s="130"/>
      <c r="AJ70" s="130"/>
      <c r="AK70" s="130"/>
      <c r="AL70" s="130"/>
      <c r="AM70" s="130"/>
      <c r="AN70" s="130"/>
      <c r="AO70" s="130"/>
      <c r="AP70" s="130"/>
      <c r="AQ70" s="130"/>
      <c r="AR70" s="130"/>
      <c r="AS70" s="169"/>
      <c r="AT70" s="168"/>
      <c r="AU70" s="130"/>
      <c r="AV70" s="130"/>
      <c r="AW70" s="130"/>
      <c r="AX70" s="130"/>
      <c r="AY70" s="130"/>
      <c r="AZ70" s="130"/>
      <c r="BA70" s="130"/>
      <c r="BB70" s="130"/>
      <c r="BC70" s="130"/>
      <c r="BD70" s="130"/>
      <c r="BE70" s="130"/>
      <c r="BF70" s="130"/>
      <c r="BG70" s="130"/>
      <c r="BH70" s="130"/>
      <c r="BI70" s="130"/>
      <c r="BJ70" s="130"/>
      <c r="BK70" s="130"/>
      <c r="BL70" s="130"/>
      <c r="BM70" s="130"/>
      <c r="BN70" s="130"/>
      <c r="BO70" s="130"/>
      <c r="BP70" s="130"/>
      <c r="BQ70" s="130"/>
      <c r="BR70" s="130"/>
      <c r="BS70" s="130"/>
      <c r="BT70" s="130"/>
      <c r="BU70" s="169"/>
    </row>
    <row r="71" spans="1:73" ht="15.75" customHeight="1" x14ac:dyDescent="0.25">
      <c r="A71" s="18"/>
      <c r="B71" s="145">
        <v>6</v>
      </c>
      <c r="C71" s="346" t="str">
        <f>IF('INPUT DATA'!Q16="","",'INPUT DATA'!Q16)</f>
        <v/>
      </c>
      <c r="D71" s="347"/>
      <c r="E71" s="348"/>
      <c r="F71" s="344" t="str">
        <f>IF('INPUT DATA'!R16="","",'INPUT DATA'!R16)</f>
        <v/>
      </c>
      <c r="G71" s="345"/>
      <c r="H71" s="105" t="str">
        <f>IF('INPUT DATA'!S16="","",'INPUT DATA'!S16)</f>
        <v/>
      </c>
      <c r="I71" s="107" t="str">
        <f>IFERROR(IF(OR(H71="",H71=0),"",DATEDIF(IF(ISNUMBER(H71),H71,DATEVALUE(H71)),DATE(VALUE(LEFT('INPUT DATA'!$F$18,4)),6,1),"Y")),"")</f>
        <v/>
      </c>
      <c r="J71" s="107" t="str">
        <f>IFERROR(IF(OR(H71="",H71=0),"",DATEDIF(IF(ISNUMBER(H71),H71,DATEVALUE(H71)),DATE(VALUE(LEFT('INPUT DATA'!$F$18,4)),6,1),"YM")),"")</f>
        <v/>
      </c>
      <c r="K71" s="107" t="str">
        <f>IFERROR(IF(OR(H71="",H71=0),"",DATEDIF(IF(ISNUMBER(H71),H71,DATEVALUE(H71)),DATE(VALUE(RIGHT('INPUT DATA'!$F$18,4)),5,31),"Y")),"")</f>
        <v/>
      </c>
      <c r="L71" s="174" t="str">
        <f>IFERROR(IF(OR(H71="",H71=0),"",DATEDIF(IF(ISNUMBER(H71),H71,DATEVALUE(H71)),DATE(VALUE(RIGHT('INPUT DATA'!$F$18,4)),5,31),"YM")),"")</f>
        <v/>
      </c>
      <c r="M71" s="153" t="s">
        <v>179</v>
      </c>
      <c r="N71" s="166"/>
      <c r="O71" s="129"/>
      <c r="P71" s="129"/>
      <c r="Q71" s="129"/>
      <c r="R71" s="129"/>
      <c r="S71" s="129"/>
      <c r="T71" s="129"/>
      <c r="U71" s="129"/>
      <c r="V71" s="129"/>
      <c r="W71" s="129"/>
      <c r="X71" s="130"/>
      <c r="Y71" s="169"/>
      <c r="Z71" s="166"/>
      <c r="AA71" s="129"/>
      <c r="AB71" s="129"/>
      <c r="AC71" s="129"/>
      <c r="AD71" s="129"/>
      <c r="AE71" s="129"/>
      <c r="AF71" s="129"/>
      <c r="AG71" s="129"/>
      <c r="AH71" s="129"/>
      <c r="AI71" s="129"/>
      <c r="AJ71" s="129"/>
      <c r="AK71" s="129"/>
      <c r="AL71" s="129"/>
      <c r="AM71" s="129"/>
      <c r="AN71" s="129"/>
      <c r="AO71" s="129"/>
      <c r="AP71" s="129"/>
      <c r="AQ71" s="129"/>
      <c r="AR71" s="129"/>
      <c r="AS71" s="169"/>
      <c r="AT71" s="166"/>
      <c r="AU71" s="129"/>
      <c r="AV71" s="129"/>
      <c r="AW71" s="129"/>
      <c r="AX71" s="129"/>
      <c r="AY71" s="130"/>
      <c r="AZ71" s="130"/>
      <c r="BA71" s="130"/>
      <c r="BB71" s="130"/>
      <c r="BC71" s="130"/>
      <c r="BD71" s="130"/>
      <c r="BE71" s="130"/>
      <c r="BF71" s="130"/>
      <c r="BG71" s="130"/>
      <c r="BH71" s="130"/>
      <c r="BI71" s="130"/>
      <c r="BJ71" s="130"/>
      <c r="BK71" s="130"/>
      <c r="BL71" s="130"/>
      <c r="BM71" s="130"/>
      <c r="BN71" s="130"/>
      <c r="BO71" s="130"/>
      <c r="BP71" s="130"/>
      <c r="BQ71" s="130"/>
      <c r="BR71" s="130"/>
      <c r="BS71" s="130"/>
      <c r="BT71" s="130"/>
      <c r="BU71" s="169"/>
    </row>
    <row r="72" spans="1:73" ht="15.75" customHeight="1" x14ac:dyDescent="0.25">
      <c r="A72" s="18"/>
      <c r="B72" s="145">
        <v>7</v>
      </c>
      <c r="C72" s="346" t="str">
        <f>IF('INPUT DATA'!Q17="","",'INPUT DATA'!Q17)</f>
        <v/>
      </c>
      <c r="D72" s="347"/>
      <c r="E72" s="348"/>
      <c r="F72" s="344" t="str">
        <f>IF('INPUT DATA'!R17="","",'INPUT DATA'!R17)</f>
        <v/>
      </c>
      <c r="G72" s="345"/>
      <c r="H72" s="105" t="str">
        <f>IF('INPUT DATA'!S17="","",'INPUT DATA'!S17)</f>
        <v/>
      </c>
      <c r="I72" s="107" t="str">
        <f>IFERROR(IF(OR(H72="",H72=0),"",DATEDIF(IF(ISNUMBER(H72),H72,DATEVALUE(H72)),DATE(VALUE(LEFT('INPUT DATA'!$F$18,4)),6,1),"Y")),"")</f>
        <v/>
      </c>
      <c r="J72" s="107" t="str">
        <f>IFERROR(IF(OR(H72="",H72=0),"",DATEDIF(IF(ISNUMBER(H72),H72,DATEVALUE(H72)),DATE(VALUE(LEFT('INPUT DATA'!$F$18,4)),6,1),"YM")),"")</f>
        <v/>
      </c>
      <c r="K72" s="107" t="str">
        <f>IFERROR(IF(OR(H72="",H72=0),"",DATEDIF(IF(ISNUMBER(H72),H72,DATEVALUE(H72)),DATE(VALUE(RIGHT('INPUT DATA'!$F$18,4)),5,31),"Y")),"")</f>
        <v/>
      </c>
      <c r="L72" s="174" t="str">
        <f>IFERROR(IF(OR(H72="",H72=0),"",DATEDIF(IF(ISNUMBER(H72),H72,DATEVALUE(H72)),DATE(VALUE(RIGHT('INPUT DATA'!$F$18,4)),5,31),"YM")),"")</f>
        <v/>
      </c>
      <c r="M72" s="153" t="s">
        <v>179</v>
      </c>
      <c r="N72" s="168"/>
      <c r="O72" s="130"/>
      <c r="P72" s="130"/>
      <c r="Q72" s="130"/>
      <c r="R72" s="130"/>
      <c r="S72" s="130"/>
      <c r="T72" s="130"/>
      <c r="U72" s="130"/>
      <c r="V72" s="130"/>
      <c r="W72" s="130"/>
      <c r="X72" s="130"/>
      <c r="Y72" s="169"/>
      <c r="Z72" s="168"/>
      <c r="AA72" s="130"/>
      <c r="AB72" s="130"/>
      <c r="AC72" s="130"/>
      <c r="AD72" s="130"/>
      <c r="AE72" s="130"/>
      <c r="AF72" s="130"/>
      <c r="AG72" s="130"/>
      <c r="AH72" s="130"/>
      <c r="AI72" s="130"/>
      <c r="AJ72" s="130"/>
      <c r="AK72" s="130"/>
      <c r="AL72" s="130"/>
      <c r="AM72" s="130"/>
      <c r="AN72" s="130"/>
      <c r="AO72" s="130"/>
      <c r="AP72" s="130"/>
      <c r="AQ72" s="130"/>
      <c r="AR72" s="130"/>
      <c r="AS72" s="169"/>
      <c r="AT72" s="168"/>
      <c r="AU72" s="130"/>
      <c r="AV72" s="130"/>
      <c r="AW72" s="130"/>
      <c r="AX72" s="130"/>
      <c r="AY72" s="130"/>
      <c r="AZ72" s="130"/>
      <c r="BA72" s="130"/>
      <c r="BB72" s="130"/>
      <c r="BC72" s="130"/>
      <c r="BD72" s="130"/>
      <c r="BE72" s="130"/>
      <c r="BF72" s="130"/>
      <c r="BG72" s="130"/>
      <c r="BH72" s="130"/>
      <c r="BI72" s="130"/>
      <c r="BJ72" s="130"/>
      <c r="BK72" s="130"/>
      <c r="BL72" s="130"/>
      <c r="BM72" s="130"/>
      <c r="BN72" s="130"/>
      <c r="BO72" s="130"/>
      <c r="BP72" s="130"/>
      <c r="BQ72" s="130"/>
      <c r="BR72" s="130"/>
      <c r="BS72" s="130"/>
      <c r="BT72" s="130"/>
      <c r="BU72" s="169"/>
    </row>
    <row r="73" spans="1:73" ht="15.75" customHeight="1" x14ac:dyDescent="0.25">
      <c r="A73" s="18"/>
      <c r="B73" s="145">
        <v>8</v>
      </c>
      <c r="C73" s="346" t="str">
        <f>IF('INPUT DATA'!Q18="","",'INPUT DATA'!Q18)</f>
        <v/>
      </c>
      <c r="D73" s="347"/>
      <c r="E73" s="348"/>
      <c r="F73" s="344" t="str">
        <f>IF('INPUT DATA'!R18="","",'INPUT DATA'!R18)</f>
        <v/>
      </c>
      <c r="G73" s="345"/>
      <c r="H73" s="105" t="str">
        <f>IF('INPUT DATA'!S18="","",'INPUT DATA'!S18)</f>
        <v/>
      </c>
      <c r="I73" s="107" t="str">
        <f>IFERROR(IF(OR(H73="",H73=0),"",DATEDIF(IF(ISNUMBER(H73),H73,DATEVALUE(H73)),DATE(VALUE(LEFT('INPUT DATA'!$F$18,4)),6,1),"Y")),"")</f>
        <v/>
      </c>
      <c r="J73" s="107" t="str">
        <f>IFERROR(IF(OR(H73="",H73=0),"",DATEDIF(IF(ISNUMBER(H73),H73,DATEVALUE(H73)),DATE(VALUE(LEFT('INPUT DATA'!$F$18,4)),6,1),"YM")),"")</f>
        <v/>
      </c>
      <c r="K73" s="107" t="str">
        <f>IFERROR(IF(OR(H73="",H73=0),"",DATEDIF(IF(ISNUMBER(H73),H73,DATEVALUE(H73)),DATE(VALUE(RIGHT('INPUT DATA'!$F$18,4)),5,31),"Y")),"")</f>
        <v/>
      </c>
      <c r="L73" s="174" t="str">
        <f>IFERROR(IF(OR(H73="",H73=0),"",DATEDIF(IF(ISNUMBER(H73),H73,DATEVALUE(H73)),DATE(VALUE(RIGHT('INPUT DATA'!$F$18,4)),5,31),"YM")),"")</f>
        <v/>
      </c>
      <c r="M73" s="153" t="s">
        <v>179</v>
      </c>
      <c r="N73" s="168"/>
      <c r="O73" s="130"/>
      <c r="P73" s="130"/>
      <c r="Q73" s="130"/>
      <c r="R73" s="130"/>
      <c r="S73" s="130"/>
      <c r="T73" s="130"/>
      <c r="U73" s="130"/>
      <c r="V73" s="130"/>
      <c r="W73" s="130"/>
      <c r="X73" s="130"/>
      <c r="Y73" s="169"/>
      <c r="Z73" s="168"/>
      <c r="AA73" s="130"/>
      <c r="AB73" s="130"/>
      <c r="AC73" s="130"/>
      <c r="AD73" s="130"/>
      <c r="AE73" s="130"/>
      <c r="AF73" s="130"/>
      <c r="AG73" s="130"/>
      <c r="AH73" s="130"/>
      <c r="AI73" s="130"/>
      <c r="AJ73" s="130"/>
      <c r="AK73" s="130"/>
      <c r="AL73" s="130"/>
      <c r="AM73" s="130"/>
      <c r="AN73" s="130"/>
      <c r="AO73" s="130"/>
      <c r="AP73" s="130"/>
      <c r="AQ73" s="130"/>
      <c r="AR73" s="130"/>
      <c r="AS73" s="169"/>
      <c r="AT73" s="168"/>
      <c r="AU73" s="130"/>
      <c r="AV73" s="130"/>
      <c r="AW73" s="130"/>
      <c r="AX73" s="130"/>
      <c r="AY73" s="130"/>
      <c r="AZ73" s="130"/>
      <c r="BA73" s="130"/>
      <c r="BB73" s="130"/>
      <c r="BC73" s="130"/>
      <c r="BD73" s="130"/>
      <c r="BE73" s="130"/>
      <c r="BF73" s="130"/>
      <c r="BG73" s="130"/>
      <c r="BH73" s="130"/>
      <c r="BI73" s="130"/>
      <c r="BJ73" s="130"/>
      <c r="BK73" s="130"/>
      <c r="BL73" s="130"/>
      <c r="BM73" s="130"/>
      <c r="BN73" s="130"/>
      <c r="BO73" s="130"/>
      <c r="BP73" s="130"/>
      <c r="BQ73" s="130"/>
      <c r="BR73" s="130"/>
      <c r="BS73" s="130"/>
      <c r="BT73" s="130"/>
      <c r="BU73" s="169"/>
    </row>
    <row r="74" spans="1:73" ht="15.75" customHeight="1" x14ac:dyDescent="0.25">
      <c r="A74" s="18"/>
      <c r="B74" s="145">
        <v>9</v>
      </c>
      <c r="C74" s="346" t="str">
        <f>IF('INPUT DATA'!Q19="","",'INPUT DATA'!Q19)</f>
        <v/>
      </c>
      <c r="D74" s="347"/>
      <c r="E74" s="348"/>
      <c r="F74" s="344" t="str">
        <f>IF('INPUT DATA'!R19="","",'INPUT DATA'!R19)</f>
        <v/>
      </c>
      <c r="G74" s="345"/>
      <c r="H74" s="105" t="str">
        <f>IF('INPUT DATA'!S19="","",'INPUT DATA'!S19)</f>
        <v/>
      </c>
      <c r="I74" s="107" t="str">
        <f>IFERROR(IF(OR(H74="",H74=0),"",DATEDIF(IF(ISNUMBER(H74),H74,DATEVALUE(H74)),DATE(VALUE(LEFT('INPUT DATA'!$F$18,4)),6,1),"Y")),"")</f>
        <v/>
      </c>
      <c r="J74" s="107" t="str">
        <f>IFERROR(IF(OR(H74="",H74=0),"",DATEDIF(IF(ISNUMBER(H74),H74,DATEVALUE(H74)),DATE(VALUE(LEFT('INPUT DATA'!$F$18,4)),6,1),"YM")),"")</f>
        <v/>
      </c>
      <c r="K74" s="107" t="str">
        <f>IFERROR(IF(OR(H74="",H74=0),"",DATEDIF(IF(ISNUMBER(H74),H74,DATEVALUE(H74)),DATE(VALUE(RIGHT('INPUT DATA'!$F$18,4)),5,31),"Y")),"")</f>
        <v/>
      </c>
      <c r="L74" s="174" t="str">
        <f>IFERROR(IF(OR(H74="",H74=0),"",DATEDIF(IF(ISNUMBER(H74),H74,DATEVALUE(H74)),DATE(VALUE(RIGHT('INPUT DATA'!$F$18,4)),5,31),"YM")),"")</f>
        <v/>
      </c>
      <c r="M74" s="153" t="s">
        <v>179</v>
      </c>
      <c r="N74" s="168"/>
      <c r="O74" s="130"/>
      <c r="P74" s="130"/>
      <c r="Q74" s="130"/>
      <c r="R74" s="130"/>
      <c r="S74" s="130"/>
      <c r="T74" s="130"/>
      <c r="U74" s="130"/>
      <c r="V74" s="130"/>
      <c r="W74" s="130"/>
      <c r="X74" s="130"/>
      <c r="Y74" s="169"/>
      <c r="Z74" s="168"/>
      <c r="AA74" s="130"/>
      <c r="AB74" s="130"/>
      <c r="AC74" s="130"/>
      <c r="AD74" s="130"/>
      <c r="AE74" s="130"/>
      <c r="AF74" s="130"/>
      <c r="AG74" s="130"/>
      <c r="AH74" s="130"/>
      <c r="AI74" s="130"/>
      <c r="AJ74" s="130"/>
      <c r="AK74" s="130"/>
      <c r="AL74" s="130"/>
      <c r="AM74" s="130"/>
      <c r="AN74" s="130"/>
      <c r="AO74" s="130"/>
      <c r="AP74" s="130"/>
      <c r="AQ74" s="130"/>
      <c r="AR74" s="130"/>
      <c r="AS74" s="169"/>
      <c r="AT74" s="168"/>
      <c r="AU74" s="130"/>
      <c r="AV74" s="130"/>
      <c r="AW74" s="130"/>
      <c r="AX74" s="130"/>
      <c r="AY74" s="130"/>
      <c r="AZ74" s="130"/>
      <c r="BA74" s="130"/>
      <c r="BB74" s="130"/>
      <c r="BC74" s="130"/>
      <c r="BD74" s="130"/>
      <c r="BE74" s="130"/>
      <c r="BF74" s="130"/>
      <c r="BG74" s="130"/>
      <c r="BH74" s="130"/>
      <c r="BI74" s="130"/>
      <c r="BJ74" s="130"/>
      <c r="BK74" s="130"/>
      <c r="BL74" s="130"/>
      <c r="BM74" s="130"/>
      <c r="BN74" s="130"/>
      <c r="BO74" s="130"/>
      <c r="BP74" s="130"/>
      <c r="BQ74" s="130"/>
      <c r="BR74" s="130"/>
      <c r="BS74" s="130"/>
      <c r="BT74" s="130"/>
      <c r="BU74" s="169"/>
    </row>
    <row r="75" spans="1:73" ht="15.75" customHeight="1" x14ac:dyDescent="0.25">
      <c r="A75" s="18"/>
      <c r="B75" s="145">
        <v>10</v>
      </c>
      <c r="C75" s="346" t="str">
        <f>IF('INPUT DATA'!Q20="","",'INPUT DATA'!Q20)</f>
        <v/>
      </c>
      <c r="D75" s="347"/>
      <c r="E75" s="348"/>
      <c r="F75" s="344" t="str">
        <f>IF('INPUT DATA'!R20="","",'INPUT DATA'!R20)</f>
        <v/>
      </c>
      <c r="G75" s="345"/>
      <c r="H75" s="105" t="str">
        <f>IF('INPUT DATA'!S20="","",'INPUT DATA'!S20)</f>
        <v/>
      </c>
      <c r="I75" s="107" t="str">
        <f>IFERROR(IF(OR(H75="",H75=0),"",DATEDIF(IF(ISNUMBER(H75),H75,DATEVALUE(H75)),DATE(VALUE(LEFT('INPUT DATA'!$F$18,4)),6,1),"Y")),"")</f>
        <v/>
      </c>
      <c r="J75" s="107" t="str">
        <f>IFERROR(IF(OR(H75="",H75=0),"",DATEDIF(IF(ISNUMBER(H75),H75,DATEVALUE(H75)),DATE(VALUE(LEFT('INPUT DATA'!$F$18,4)),6,1),"YM")),"")</f>
        <v/>
      </c>
      <c r="K75" s="107" t="str">
        <f>IFERROR(IF(OR(H75="",H75=0),"",DATEDIF(IF(ISNUMBER(H75),H75,DATEVALUE(H75)),DATE(VALUE(RIGHT('INPUT DATA'!$F$18,4)),5,31),"Y")),"")</f>
        <v/>
      </c>
      <c r="L75" s="174" t="str">
        <f>IFERROR(IF(OR(H75="",H75=0),"",DATEDIF(IF(ISNUMBER(H75),H75,DATEVALUE(H75)),DATE(VALUE(RIGHT('INPUT DATA'!$F$18,4)),5,31),"YM")),"")</f>
        <v/>
      </c>
      <c r="M75" s="153" t="s">
        <v>179</v>
      </c>
      <c r="N75" s="168"/>
      <c r="O75" s="130"/>
      <c r="P75" s="130"/>
      <c r="Q75" s="130"/>
      <c r="R75" s="130"/>
      <c r="S75" s="130"/>
      <c r="T75" s="130"/>
      <c r="U75" s="130"/>
      <c r="V75" s="130"/>
      <c r="W75" s="130"/>
      <c r="X75" s="130"/>
      <c r="Y75" s="169"/>
      <c r="Z75" s="168"/>
      <c r="AA75" s="130"/>
      <c r="AB75" s="130"/>
      <c r="AC75" s="130"/>
      <c r="AD75" s="130"/>
      <c r="AE75" s="130"/>
      <c r="AF75" s="130"/>
      <c r="AG75" s="130"/>
      <c r="AH75" s="130"/>
      <c r="AI75" s="130"/>
      <c r="AJ75" s="130"/>
      <c r="AK75" s="130"/>
      <c r="AL75" s="130"/>
      <c r="AM75" s="130"/>
      <c r="AN75" s="130"/>
      <c r="AO75" s="130"/>
      <c r="AP75" s="130"/>
      <c r="AQ75" s="130"/>
      <c r="AR75" s="130"/>
      <c r="AS75" s="169"/>
      <c r="AT75" s="168"/>
      <c r="AU75" s="130"/>
      <c r="AV75" s="130"/>
      <c r="AW75" s="130"/>
      <c r="AX75" s="130"/>
      <c r="AY75" s="130"/>
      <c r="AZ75" s="130"/>
      <c r="BA75" s="130"/>
      <c r="BB75" s="130"/>
      <c r="BC75" s="130"/>
      <c r="BD75" s="130"/>
      <c r="BE75" s="130"/>
      <c r="BF75" s="130"/>
      <c r="BG75" s="130"/>
      <c r="BH75" s="130"/>
      <c r="BI75" s="130"/>
      <c r="BJ75" s="130"/>
      <c r="BK75" s="130"/>
      <c r="BL75" s="130"/>
      <c r="BM75" s="130"/>
      <c r="BN75" s="130"/>
      <c r="BO75" s="130"/>
      <c r="BP75" s="130"/>
      <c r="BQ75" s="130"/>
      <c r="BR75" s="130"/>
      <c r="BS75" s="130"/>
      <c r="BT75" s="130"/>
      <c r="BU75" s="169"/>
    </row>
    <row r="76" spans="1:73" ht="15.75" customHeight="1" x14ac:dyDescent="0.25">
      <c r="A76" s="18"/>
      <c r="B76" s="145">
        <v>11</v>
      </c>
      <c r="C76" s="346" t="str">
        <f>IF('INPUT DATA'!Q21="","",'INPUT DATA'!Q21)</f>
        <v/>
      </c>
      <c r="D76" s="347"/>
      <c r="E76" s="348"/>
      <c r="F76" s="344" t="str">
        <f>IF('INPUT DATA'!R21="","",'INPUT DATA'!R21)</f>
        <v/>
      </c>
      <c r="G76" s="345"/>
      <c r="H76" s="105" t="str">
        <f>IF('INPUT DATA'!S21="","",'INPUT DATA'!S21)</f>
        <v/>
      </c>
      <c r="I76" s="107" t="str">
        <f>IFERROR(IF(OR(H76="",H76=0),"",DATEDIF(IF(ISNUMBER(H76),H76,DATEVALUE(H76)),DATE(VALUE(LEFT('INPUT DATA'!$F$18,4)),6,1),"Y")),"")</f>
        <v/>
      </c>
      <c r="J76" s="107" t="str">
        <f>IFERROR(IF(OR(H76="",H76=0),"",DATEDIF(IF(ISNUMBER(H76),H76,DATEVALUE(H76)),DATE(VALUE(LEFT('INPUT DATA'!$F$18,4)),6,1),"YM")),"")</f>
        <v/>
      </c>
      <c r="K76" s="107" t="str">
        <f>IFERROR(IF(OR(H76="",H76=0),"",DATEDIF(IF(ISNUMBER(H76),H76,DATEVALUE(H76)),DATE(VALUE(RIGHT('INPUT DATA'!$F$18,4)),5,31),"Y")),"")</f>
        <v/>
      </c>
      <c r="L76" s="174" t="str">
        <f>IFERROR(IF(OR(H76="",H76=0),"",DATEDIF(IF(ISNUMBER(H76),H76,DATEVALUE(H76)),DATE(VALUE(RIGHT('INPUT DATA'!$F$18,4)),5,31),"YM")),"")</f>
        <v/>
      </c>
      <c r="M76" s="153" t="s">
        <v>179</v>
      </c>
      <c r="N76" s="168"/>
      <c r="O76" s="130"/>
      <c r="P76" s="130"/>
      <c r="Q76" s="130"/>
      <c r="R76" s="130"/>
      <c r="S76" s="130"/>
      <c r="T76" s="130"/>
      <c r="U76" s="130"/>
      <c r="V76" s="130"/>
      <c r="W76" s="130"/>
      <c r="X76" s="130"/>
      <c r="Y76" s="169"/>
      <c r="Z76" s="168"/>
      <c r="AA76" s="130"/>
      <c r="AB76" s="130"/>
      <c r="AC76" s="130"/>
      <c r="AD76" s="130"/>
      <c r="AE76" s="130"/>
      <c r="AF76" s="130"/>
      <c r="AG76" s="130"/>
      <c r="AH76" s="130"/>
      <c r="AI76" s="130"/>
      <c r="AJ76" s="130"/>
      <c r="AK76" s="130"/>
      <c r="AL76" s="130"/>
      <c r="AM76" s="130"/>
      <c r="AN76" s="130"/>
      <c r="AO76" s="130"/>
      <c r="AP76" s="130"/>
      <c r="AQ76" s="130"/>
      <c r="AR76" s="130"/>
      <c r="AS76" s="169"/>
      <c r="AT76" s="168"/>
      <c r="AU76" s="130"/>
      <c r="AV76" s="130"/>
      <c r="AW76" s="130"/>
      <c r="AX76" s="130"/>
      <c r="AY76" s="130"/>
      <c r="AZ76" s="130"/>
      <c r="BA76" s="130"/>
      <c r="BB76" s="130"/>
      <c r="BC76" s="130"/>
      <c r="BD76" s="130"/>
      <c r="BE76" s="130"/>
      <c r="BF76" s="130"/>
      <c r="BG76" s="130"/>
      <c r="BH76" s="130"/>
      <c r="BI76" s="130"/>
      <c r="BJ76" s="130"/>
      <c r="BK76" s="130"/>
      <c r="BL76" s="130"/>
      <c r="BM76" s="130"/>
      <c r="BN76" s="130"/>
      <c r="BO76" s="130"/>
      <c r="BP76" s="130"/>
      <c r="BQ76" s="130"/>
      <c r="BR76" s="130"/>
      <c r="BS76" s="130"/>
      <c r="BT76" s="130"/>
      <c r="BU76" s="169"/>
    </row>
    <row r="77" spans="1:73" ht="15.75" customHeight="1" x14ac:dyDescent="0.25">
      <c r="A77" s="18"/>
      <c r="B77" s="146">
        <v>12</v>
      </c>
      <c r="C77" s="346" t="str">
        <f>IF('INPUT DATA'!Q22="","",'INPUT DATA'!Q22)</f>
        <v/>
      </c>
      <c r="D77" s="347"/>
      <c r="E77" s="348"/>
      <c r="F77" s="344" t="str">
        <f>IF('INPUT DATA'!R22="","",'INPUT DATA'!R22)</f>
        <v/>
      </c>
      <c r="G77" s="345"/>
      <c r="H77" s="105" t="str">
        <f>IF('INPUT DATA'!S22="","",'INPUT DATA'!S22)</f>
        <v/>
      </c>
      <c r="I77" s="108" t="str">
        <f>IFERROR(IF(OR(H77="",H77=0),"",DATEDIF(IF(ISNUMBER(H77),H77,DATEVALUE(H77)),DATE(VALUE(LEFT('INPUT DATA'!$F$18,4)),6,1),"Y")),"")</f>
        <v/>
      </c>
      <c r="J77" s="108" t="str">
        <f>IFERROR(IF(OR(H77="",H77=0),"",DATEDIF(IF(ISNUMBER(H77),H77,DATEVALUE(H77)),DATE(VALUE(LEFT('INPUT DATA'!$F$18,4)),6,1),"YM")),"")</f>
        <v/>
      </c>
      <c r="K77" s="108" t="str">
        <f>IFERROR(IF(OR(H77="",H77=0),"",DATEDIF(IF(ISNUMBER(H77),H77,DATEVALUE(H77)),DATE(VALUE(RIGHT('INPUT DATA'!$F$18,4)),5,31),"Y")),"")</f>
        <v/>
      </c>
      <c r="L77" s="175" t="str">
        <f>IFERROR(IF(OR(H77="",H77=0),"",DATEDIF(IF(ISNUMBER(H77),H77,DATEVALUE(H77)),DATE(VALUE(RIGHT('INPUT DATA'!$F$18,4)),5,31),"YM")),"")</f>
        <v/>
      </c>
      <c r="M77" s="153" t="s">
        <v>179</v>
      </c>
      <c r="N77" s="168"/>
      <c r="O77" s="130"/>
      <c r="P77" s="130"/>
      <c r="Q77" s="130"/>
      <c r="R77" s="130"/>
      <c r="S77" s="130"/>
      <c r="T77" s="130"/>
      <c r="U77" s="130"/>
      <c r="V77" s="130"/>
      <c r="W77" s="130"/>
      <c r="X77" s="130"/>
      <c r="Y77" s="169"/>
      <c r="Z77" s="168"/>
      <c r="AA77" s="130"/>
      <c r="AB77" s="130"/>
      <c r="AC77" s="130"/>
      <c r="AD77" s="130"/>
      <c r="AE77" s="130"/>
      <c r="AF77" s="130"/>
      <c r="AG77" s="130"/>
      <c r="AH77" s="130"/>
      <c r="AI77" s="130"/>
      <c r="AJ77" s="130"/>
      <c r="AK77" s="130"/>
      <c r="AL77" s="130"/>
      <c r="AM77" s="130"/>
      <c r="AN77" s="130"/>
      <c r="AO77" s="130"/>
      <c r="AP77" s="130"/>
      <c r="AQ77" s="130"/>
      <c r="AR77" s="130"/>
      <c r="AS77" s="169"/>
      <c r="AT77" s="168"/>
      <c r="AU77" s="130"/>
      <c r="AV77" s="130"/>
      <c r="AW77" s="130"/>
      <c r="AX77" s="130"/>
      <c r="AY77" s="130"/>
      <c r="AZ77" s="130"/>
      <c r="BA77" s="130"/>
      <c r="BB77" s="130"/>
      <c r="BC77" s="130"/>
      <c r="BD77" s="130"/>
      <c r="BE77" s="130"/>
      <c r="BF77" s="130"/>
      <c r="BG77" s="130"/>
      <c r="BH77" s="130"/>
      <c r="BI77" s="130"/>
      <c r="BJ77" s="130"/>
      <c r="BK77" s="130"/>
      <c r="BL77" s="130"/>
      <c r="BM77" s="130"/>
      <c r="BN77" s="130"/>
      <c r="BO77" s="130"/>
      <c r="BP77" s="130"/>
      <c r="BQ77" s="130"/>
      <c r="BR77" s="130"/>
      <c r="BS77" s="130"/>
      <c r="BT77" s="130"/>
      <c r="BU77" s="169"/>
    </row>
    <row r="78" spans="1:73" ht="15.75" customHeight="1" x14ac:dyDescent="0.25">
      <c r="A78" s="18"/>
      <c r="B78" s="145">
        <v>13</v>
      </c>
      <c r="C78" s="346" t="str">
        <f>IF('INPUT DATA'!Q23="","",'INPUT DATA'!Q23)</f>
        <v/>
      </c>
      <c r="D78" s="347"/>
      <c r="E78" s="348"/>
      <c r="F78" s="344" t="str">
        <f>IF('INPUT DATA'!R23="","",'INPUT DATA'!R23)</f>
        <v/>
      </c>
      <c r="G78" s="345"/>
      <c r="H78" s="105" t="str">
        <f>IF('INPUT DATA'!S23="","",'INPUT DATA'!S23)</f>
        <v/>
      </c>
      <c r="I78" s="107" t="str">
        <f>IFERROR(IF(OR(H78="",H78=0),"",DATEDIF(IF(ISNUMBER(H78),H78,DATEVALUE(H78)),DATE(VALUE(LEFT('INPUT DATA'!$F$18,4)),6,1),"Y")),"")</f>
        <v/>
      </c>
      <c r="J78" s="107" t="str">
        <f>IFERROR(IF(OR(H78="",H78=0),"",DATEDIF(IF(ISNUMBER(H78),H78,DATEVALUE(H78)),DATE(VALUE(LEFT('INPUT DATA'!$F$18,4)),6,1),"YM")),"")</f>
        <v/>
      </c>
      <c r="K78" s="107" t="str">
        <f>IFERROR(IF(OR(H78="",H78=0),"",DATEDIF(IF(ISNUMBER(H78),H78,DATEVALUE(H78)),DATE(VALUE(RIGHT('INPUT DATA'!$F$18,4)),5,31),"Y")),"")</f>
        <v/>
      </c>
      <c r="L78" s="174" t="str">
        <f>IFERROR(IF(OR(H78="",H78=0),"",DATEDIF(IF(ISNUMBER(H78),H78,DATEVALUE(H78)),DATE(VALUE(RIGHT('INPUT DATA'!$F$18,4)),5,31),"YM")),"")</f>
        <v/>
      </c>
      <c r="M78" s="153" t="s">
        <v>179</v>
      </c>
      <c r="N78" s="168"/>
      <c r="O78" s="130"/>
      <c r="P78" s="130"/>
      <c r="Q78" s="130"/>
      <c r="R78" s="130"/>
      <c r="S78" s="130"/>
      <c r="T78" s="130"/>
      <c r="U78" s="130"/>
      <c r="V78" s="130"/>
      <c r="W78" s="130"/>
      <c r="X78" s="130"/>
      <c r="Y78" s="169"/>
      <c r="Z78" s="168"/>
      <c r="AA78" s="130"/>
      <c r="AB78" s="130"/>
      <c r="AC78" s="130"/>
      <c r="AD78" s="130"/>
      <c r="AE78" s="130"/>
      <c r="AF78" s="130"/>
      <c r="AG78" s="130"/>
      <c r="AH78" s="130"/>
      <c r="AI78" s="130"/>
      <c r="AJ78" s="130"/>
      <c r="AK78" s="130"/>
      <c r="AL78" s="130"/>
      <c r="AM78" s="130"/>
      <c r="AN78" s="130"/>
      <c r="AO78" s="130"/>
      <c r="AP78" s="130"/>
      <c r="AQ78" s="130"/>
      <c r="AR78" s="130"/>
      <c r="AS78" s="169"/>
      <c r="AT78" s="168"/>
      <c r="AU78" s="130"/>
      <c r="AV78" s="130"/>
      <c r="AW78" s="130"/>
      <c r="AX78" s="130"/>
      <c r="AY78" s="130"/>
      <c r="AZ78" s="130"/>
      <c r="BA78" s="130"/>
      <c r="BB78" s="130"/>
      <c r="BC78" s="130"/>
      <c r="BD78" s="130"/>
      <c r="BE78" s="130"/>
      <c r="BF78" s="130"/>
      <c r="BG78" s="130"/>
      <c r="BH78" s="130"/>
      <c r="BI78" s="130"/>
      <c r="BJ78" s="130"/>
      <c r="BK78" s="130"/>
      <c r="BL78" s="130"/>
      <c r="BM78" s="130"/>
      <c r="BN78" s="130"/>
      <c r="BO78" s="130"/>
      <c r="BP78" s="130"/>
      <c r="BQ78" s="130"/>
      <c r="BR78" s="130"/>
      <c r="BS78" s="130"/>
      <c r="BT78" s="130"/>
      <c r="BU78" s="169"/>
    </row>
    <row r="79" spans="1:73" ht="15.75" customHeight="1" x14ac:dyDescent="0.25">
      <c r="A79" s="18"/>
      <c r="B79" s="145">
        <v>14</v>
      </c>
      <c r="C79" s="346" t="str">
        <f>IF('INPUT DATA'!Q24="","",'INPUT DATA'!Q24)</f>
        <v/>
      </c>
      <c r="D79" s="347"/>
      <c r="E79" s="348"/>
      <c r="F79" s="344" t="str">
        <f>IF('INPUT DATA'!R24="","",'INPUT DATA'!R24)</f>
        <v/>
      </c>
      <c r="G79" s="345"/>
      <c r="H79" s="105" t="str">
        <f>IF('INPUT DATA'!S24="","",'INPUT DATA'!S24)</f>
        <v/>
      </c>
      <c r="I79" s="107" t="str">
        <f>IFERROR(IF(OR(H79="",H79=0),"",DATEDIF(IF(ISNUMBER(H79),H79,DATEVALUE(H79)),DATE(VALUE(LEFT('INPUT DATA'!$F$18,4)),6,1),"Y")),"")</f>
        <v/>
      </c>
      <c r="J79" s="107" t="str">
        <f>IFERROR(IF(OR(H79="",H79=0),"",DATEDIF(IF(ISNUMBER(H79),H79,DATEVALUE(H79)),DATE(VALUE(LEFT('INPUT DATA'!$F$18,4)),6,1),"YM")),"")</f>
        <v/>
      </c>
      <c r="K79" s="107" t="str">
        <f>IFERROR(IF(OR(H79="",H79=0),"",DATEDIF(IF(ISNUMBER(H79),H79,DATEVALUE(H79)),DATE(VALUE(RIGHT('INPUT DATA'!$F$18,4)),5,31),"Y")),"")</f>
        <v/>
      </c>
      <c r="L79" s="174" t="str">
        <f>IFERROR(IF(OR(H79="",H79=0),"",DATEDIF(IF(ISNUMBER(H79),H79,DATEVALUE(H79)),DATE(VALUE(RIGHT('INPUT DATA'!$F$18,4)),5,31),"YM")),"")</f>
        <v/>
      </c>
      <c r="M79" s="153" t="s">
        <v>179</v>
      </c>
      <c r="N79" s="168"/>
      <c r="O79" s="130"/>
      <c r="P79" s="130"/>
      <c r="Q79" s="130"/>
      <c r="R79" s="130"/>
      <c r="S79" s="130"/>
      <c r="T79" s="130"/>
      <c r="U79" s="130"/>
      <c r="V79" s="130"/>
      <c r="W79" s="130"/>
      <c r="X79" s="130"/>
      <c r="Y79" s="169"/>
      <c r="Z79" s="168"/>
      <c r="AA79" s="130"/>
      <c r="AB79" s="130"/>
      <c r="AC79" s="130"/>
      <c r="AD79" s="130"/>
      <c r="AE79" s="130"/>
      <c r="AF79" s="130"/>
      <c r="AG79" s="130"/>
      <c r="AH79" s="130"/>
      <c r="AI79" s="130"/>
      <c r="AJ79" s="130"/>
      <c r="AK79" s="130"/>
      <c r="AL79" s="130"/>
      <c r="AM79" s="130"/>
      <c r="AN79" s="130"/>
      <c r="AO79" s="130"/>
      <c r="AP79" s="130"/>
      <c r="AQ79" s="130"/>
      <c r="AR79" s="130"/>
      <c r="AS79" s="169"/>
      <c r="AT79" s="168"/>
      <c r="AU79" s="130"/>
      <c r="AV79" s="130"/>
      <c r="AW79" s="130"/>
      <c r="AX79" s="130"/>
      <c r="AY79" s="130"/>
      <c r="AZ79" s="130"/>
      <c r="BA79" s="130"/>
      <c r="BB79" s="130"/>
      <c r="BC79" s="130"/>
      <c r="BD79" s="130"/>
      <c r="BE79" s="130"/>
      <c r="BF79" s="130"/>
      <c r="BG79" s="130"/>
      <c r="BH79" s="130"/>
      <c r="BI79" s="130"/>
      <c r="BJ79" s="130"/>
      <c r="BK79" s="130"/>
      <c r="BL79" s="130"/>
      <c r="BM79" s="130"/>
      <c r="BN79" s="130"/>
      <c r="BO79" s="130"/>
      <c r="BP79" s="130"/>
      <c r="BQ79" s="130"/>
      <c r="BR79" s="130"/>
      <c r="BS79" s="130"/>
      <c r="BT79" s="130"/>
      <c r="BU79" s="169"/>
    </row>
    <row r="80" spans="1:73" ht="15.75" customHeight="1" x14ac:dyDescent="0.25">
      <c r="A80" s="18"/>
      <c r="B80" s="145">
        <v>15</v>
      </c>
      <c r="C80" s="346" t="str">
        <f>IF('INPUT DATA'!Q25="","",'INPUT DATA'!Q25)</f>
        <v/>
      </c>
      <c r="D80" s="347"/>
      <c r="E80" s="348"/>
      <c r="F80" s="344" t="str">
        <f>IF('INPUT DATA'!R25="","",'INPUT DATA'!R25)</f>
        <v/>
      </c>
      <c r="G80" s="345"/>
      <c r="H80" s="105" t="str">
        <f>IF('INPUT DATA'!S25="","",'INPUT DATA'!S25)</f>
        <v/>
      </c>
      <c r="I80" s="107" t="str">
        <f>IFERROR(IF(OR(H80="",H80=0),"",DATEDIF(IF(ISNUMBER(H80),H80,DATEVALUE(H80)),DATE(VALUE(LEFT('INPUT DATA'!$F$18,4)),6,1),"Y")),"")</f>
        <v/>
      </c>
      <c r="J80" s="107" t="str">
        <f>IFERROR(IF(OR(H80="",H80=0),"",DATEDIF(IF(ISNUMBER(H80),H80,DATEVALUE(H80)),DATE(VALUE(LEFT('INPUT DATA'!$F$18,4)),6,1),"YM")),"")</f>
        <v/>
      </c>
      <c r="K80" s="107" t="str">
        <f>IFERROR(IF(OR(H80="",H80=0),"",DATEDIF(IF(ISNUMBER(H80),H80,DATEVALUE(H80)),DATE(VALUE(RIGHT('INPUT DATA'!$F$18,4)),5,31),"Y")),"")</f>
        <v/>
      </c>
      <c r="L80" s="174" t="str">
        <f>IFERROR(IF(OR(H80="",H80=0),"",DATEDIF(IF(ISNUMBER(H80),H80,DATEVALUE(H80)),DATE(VALUE(RIGHT('INPUT DATA'!$F$18,4)),5,31),"YM")),"")</f>
        <v/>
      </c>
      <c r="M80" s="153" t="s">
        <v>179</v>
      </c>
      <c r="N80" s="168"/>
      <c r="O80" s="130"/>
      <c r="P80" s="130"/>
      <c r="Q80" s="130"/>
      <c r="R80" s="130"/>
      <c r="S80" s="130"/>
      <c r="T80" s="130"/>
      <c r="U80" s="130"/>
      <c r="V80" s="130"/>
      <c r="W80" s="130"/>
      <c r="X80" s="130"/>
      <c r="Y80" s="169"/>
      <c r="Z80" s="168"/>
      <c r="AA80" s="130"/>
      <c r="AB80" s="130"/>
      <c r="AC80" s="130"/>
      <c r="AD80" s="130"/>
      <c r="AE80" s="130"/>
      <c r="AF80" s="130"/>
      <c r="AG80" s="130"/>
      <c r="AH80" s="130"/>
      <c r="AI80" s="130"/>
      <c r="AJ80" s="130"/>
      <c r="AK80" s="130"/>
      <c r="AL80" s="130"/>
      <c r="AM80" s="130"/>
      <c r="AN80" s="130"/>
      <c r="AO80" s="130"/>
      <c r="AP80" s="130"/>
      <c r="AQ80" s="130"/>
      <c r="AR80" s="130"/>
      <c r="AS80" s="169"/>
      <c r="AT80" s="168"/>
      <c r="AU80" s="130"/>
      <c r="AV80" s="130"/>
      <c r="AW80" s="130"/>
      <c r="AX80" s="130"/>
      <c r="AY80" s="130"/>
      <c r="AZ80" s="130"/>
      <c r="BA80" s="130"/>
      <c r="BB80" s="130"/>
      <c r="BC80" s="130"/>
      <c r="BD80" s="130"/>
      <c r="BE80" s="130"/>
      <c r="BF80" s="130"/>
      <c r="BG80" s="130"/>
      <c r="BH80" s="130"/>
      <c r="BI80" s="130"/>
      <c r="BJ80" s="130"/>
      <c r="BK80" s="130"/>
      <c r="BL80" s="130"/>
      <c r="BM80" s="130"/>
      <c r="BN80" s="130"/>
      <c r="BO80" s="130"/>
      <c r="BP80" s="130"/>
      <c r="BQ80" s="130"/>
      <c r="BR80" s="130"/>
      <c r="BS80" s="130"/>
      <c r="BT80" s="130"/>
      <c r="BU80" s="169"/>
    </row>
    <row r="81" spans="1:73" ht="15.75" customHeight="1" x14ac:dyDescent="0.25">
      <c r="A81" s="18"/>
      <c r="B81" s="145">
        <v>16</v>
      </c>
      <c r="C81" s="346" t="str">
        <f>IF('INPUT DATA'!Q26="","",'INPUT DATA'!Q26)</f>
        <v/>
      </c>
      <c r="D81" s="347"/>
      <c r="E81" s="348"/>
      <c r="F81" s="344" t="str">
        <f>IF('INPUT DATA'!R26="","",'INPUT DATA'!R26)</f>
        <v/>
      </c>
      <c r="G81" s="345"/>
      <c r="H81" s="105" t="str">
        <f>IF('INPUT DATA'!S26="","",'INPUT DATA'!S26)</f>
        <v/>
      </c>
      <c r="I81" s="107" t="str">
        <f>IFERROR(IF(OR(H81="",H81=0),"",DATEDIF(IF(ISNUMBER(H81),H81,DATEVALUE(H81)),DATE(VALUE(LEFT('INPUT DATA'!$F$18,4)),6,1),"Y")),"")</f>
        <v/>
      </c>
      <c r="J81" s="107" t="str">
        <f>IFERROR(IF(OR(H81="",H81=0),"",DATEDIF(IF(ISNUMBER(H81),H81,DATEVALUE(H81)),DATE(VALUE(LEFT('INPUT DATA'!$F$18,4)),6,1),"YM")),"")</f>
        <v/>
      </c>
      <c r="K81" s="107" t="str">
        <f>IFERROR(IF(OR(H81="",H81=0),"",DATEDIF(IF(ISNUMBER(H81),H81,DATEVALUE(H81)),DATE(VALUE(RIGHT('INPUT DATA'!$F$18,4)),5,31),"Y")),"")</f>
        <v/>
      </c>
      <c r="L81" s="174" t="str">
        <f>IFERROR(IF(OR(H81="",H81=0),"",DATEDIF(IF(ISNUMBER(H81),H81,DATEVALUE(H81)),DATE(VALUE(RIGHT('INPUT DATA'!$F$18,4)),5,31),"YM")),"")</f>
        <v/>
      </c>
      <c r="M81" s="153" t="s">
        <v>179</v>
      </c>
      <c r="N81" s="168"/>
      <c r="O81" s="130"/>
      <c r="P81" s="130"/>
      <c r="Q81" s="130"/>
      <c r="R81" s="130"/>
      <c r="S81" s="130"/>
      <c r="T81" s="130"/>
      <c r="U81" s="130"/>
      <c r="V81" s="130"/>
      <c r="W81" s="130"/>
      <c r="X81" s="130"/>
      <c r="Y81" s="169"/>
      <c r="Z81" s="168"/>
      <c r="AA81" s="130"/>
      <c r="AB81" s="130"/>
      <c r="AC81" s="130"/>
      <c r="AD81" s="130"/>
      <c r="AE81" s="130"/>
      <c r="AF81" s="130"/>
      <c r="AG81" s="130"/>
      <c r="AH81" s="130"/>
      <c r="AI81" s="130"/>
      <c r="AJ81" s="130"/>
      <c r="AK81" s="130"/>
      <c r="AL81" s="130"/>
      <c r="AM81" s="130"/>
      <c r="AN81" s="130"/>
      <c r="AO81" s="130"/>
      <c r="AP81" s="130"/>
      <c r="AQ81" s="130"/>
      <c r="AR81" s="130"/>
      <c r="AS81" s="169"/>
      <c r="AT81" s="168"/>
      <c r="AU81" s="130"/>
      <c r="AV81" s="130"/>
      <c r="AW81" s="130"/>
      <c r="AX81" s="130"/>
      <c r="AY81" s="130"/>
      <c r="AZ81" s="130"/>
      <c r="BA81" s="130"/>
      <c r="BB81" s="130"/>
      <c r="BC81" s="130"/>
      <c r="BD81" s="130"/>
      <c r="BE81" s="130"/>
      <c r="BF81" s="130"/>
      <c r="BG81" s="130"/>
      <c r="BH81" s="130"/>
      <c r="BI81" s="130"/>
      <c r="BJ81" s="130"/>
      <c r="BK81" s="130"/>
      <c r="BL81" s="130"/>
      <c r="BM81" s="130"/>
      <c r="BN81" s="130"/>
      <c r="BO81" s="130"/>
      <c r="BP81" s="130"/>
      <c r="BQ81" s="130"/>
      <c r="BR81" s="130"/>
      <c r="BS81" s="130"/>
      <c r="BT81" s="130"/>
      <c r="BU81" s="169"/>
    </row>
    <row r="82" spans="1:73" ht="15.75" customHeight="1" x14ac:dyDescent="0.25">
      <c r="A82" s="18"/>
      <c r="B82" s="145">
        <v>17</v>
      </c>
      <c r="C82" s="346" t="str">
        <f>IF('INPUT DATA'!Q27="","",'INPUT DATA'!Q27)</f>
        <v/>
      </c>
      <c r="D82" s="347"/>
      <c r="E82" s="348"/>
      <c r="F82" s="344" t="str">
        <f>IF('INPUT DATA'!R27="","",'INPUT DATA'!R27)</f>
        <v/>
      </c>
      <c r="G82" s="345"/>
      <c r="H82" s="105" t="str">
        <f>IF('INPUT DATA'!S27="","",'INPUT DATA'!S27)</f>
        <v/>
      </c>
      <c r="I82" s="107" t="str">
        <f>IFERROR(IF(OR(H82="",H82=0),"",DATEDIF(IF(ISNUMBER(H82),H82,DATEVALUE(H82)),DATE(VALUE(LEFT('INPUT DATA'!$F$18,4)),6,1),"Y")),"")</f>
        <v/>
      </c>
      <c r="J82" s="107" t="str">
        <f>IFERROR(IF(OR(H82="",H82=0),"",DATEDIF(IF(ISNUMBER(H82),H82,DATEVALUE(H82)),DATE(VALUE(LEFT('INPUT DATA'!$F$18,4)),6,1),"YM")),"")</f>
        <v/>
      </c>
      <c r="K82" s="107" t="str">
        <f>IFERROR(IF(OR(H82="",H82=0),"",DATEDIF(IF(ISNUMBER(H82),H82,DATEVALUE(H82)),DATE(VALUE(RIGHT('INPUT DATA'!$F$18,4)),5,31),"Y")),"")</f>
        <v/>
      </c>
      <c r="L82" s="174" t="str">
        <f>IFERROR(IF(OR(H82="",H82=0),"",DATEDIF(IF(ISNUMBER(H82),H82,DATEVALUE(H82)),DATE(VALUE(RIGHT('INPUT DATA'!$F$18,4)),5,31),"YM")),"")</f>
        <v/>
      </c>
      <c r="M82" s="153" t="s">
        <v>179</v>
      </c>
      <c r="N82" s="168"/>
      <c r="O82" s="130"/>
      <c r="P82" s="130"/>
      <c r="Q82" s="130"/>
      <c r="R82" s="130"/>
      <c r="S82" s="130"/>
      <c r="T82" s="130"/>
      <c r="U82" s="130"/>
      <c r="V82" s="130"/>
      <c r="W82" s="130"/>
      <c r="X82" s="130"/>
      <c r="Y82" s="169"/>
      <c r="Z82" s="168"/>
      <c r="AA82" s="130"/>
      <c r="AB82" s="130"/>
      <c r="AC82" s="130"/>
      <c r="AD82" s="130"/>
      <c r="AE82" s="130"/>
      <c r="AF82" s="130"/>
      <c r="AG82" s="130"/>
      <c r="AH82" s="130"/>
      <c r="AI82" s="130"/>
      <c r="AJ82" s="130"/>
      <c r="AK82" s="130"/>
      <c r="AL82" s="130"/>
      <c r="AM82" s="130"/>
      <c r="AN82" s="130"/>
      <c r="AO82" s="130"/>
      <c r="AP82" s="130"/>
      <c r="AQ82" s="130"/>
      <c r="AR82" s="130"/>
      <c r="AS82" s="169"/>
      <c r="AT82" s="168"/>
      <c r="AU82" s="130"/>
      <c r="AV82" s="130"/>
      <c r="AW82" s="130"/>
      <c r="AX82" s="130"/>
      <c r="AY82" s="130"/>
      <c r="AZ82" s="130"/>
      <c r="BA82" s="130"/>
      <c r="BB82" s="130"/>
      <c r="BC82" s="130"/>
      <c r="BD82" s="130"/>
      <c r="BE82" s="130"/>
      <c r="BF82" s="130"/>
      <c r="BG82" s="130"/>
      <c r="BH82" s="130"/>
      <c r="BI82" s="130"/>
      <c r="BJ82" s="130"/>
      <c r="BK82" s="130"/>
      <c r="BL82" s="130"/>
      <c r="BM82" s="130"/>
      <c r="BN82" s="130"/>
      <c r="BO82" s="130"/>
      <c r="BP82" s="130"/>
      <c r="BQ82" s="130"/>
      <c r="BR82" s="130"/>
      <c r="BS82" s="130"/>
      <c r="BT82" s="130"/>
      <c r="BU82" s="169"/>
    </row>
    <row r="83" spans="1:73" ht="15.75" customHeight="1" x14ac:dyDescent="0.25">
      <c r="A83" s="18"/>
      <c r="B83" s="145">
        <v>18</v>
      </c>
      <c r="C83" s="346" t="str">
        <f>IF('INPUT DATA'!Q28="","",'INPUT DATA'!Q28)</f>
        <v/>
      </c>
      <c r="D83" s="347"/>
      <c r="E83" s="348"/>
      <c r="F83" s="344" t="str">
        <f>IF('INPUT DATA'!R28="","",'INPUT DATA'!R28)</f>
        <v/>
      </c>
      <c r="G83" s="345"/>
      <c r="H83" s="105" t="str">
        <f>IF('INPUT DATA'!S28="","",'INPUT DATA'!S28)</f>
        <v/>
      </c>
      <c r="I83" s="109" t="str">
        <f>IFERROR(IF(OR(H83="",H83=0),"",DATEDIF(IF(ISNUMBER(H83),H83,DATEVALUE(H83)),DATE(VALUE(LEFT('INPUT DATA'!$F$18,4)),6,1),"Y")),"")</f>
        <v/>
      </c>
      <c r="J83" s="107" t="str">
        <f>IFERROR(IF(OR(H83="",H83=0),"",DATEDIF(IF(ISNUMBER(H83),H83,DATEVALUE(H83)),DATE(VALUE(LEFT('INPUT DATA'!$F$18,4)),6,1),"YM")),"")</f>
        <v/>
      </c>
      <c r="K83" s="107" t="str">
        <f>IFERROR(IF(OR(H83="",H83=0),"",DATEDIF(IF(ISNUMBER(H83),H83,DATEVALUE(H83)),DATE(VALUE(RIGHT('INPUT DATA'!$F$18,4)),5,31),"Y")),"")</f>
        <v/>
      </c>
      <c r="L83" s="174" t="str">
        <f>IFERROR(IF(OR(H83="",H83=0),"",DATEDIF(IF(ISNUMBER(H83),H83,DATEVALUE(H83)),DATE(VALUE(RIGHT('INPUT DATA'!$F$18,4)),5,31),"YM")),"")</f>
        <v/>
      </c>
      <c r="M83" s="153" t="s">
        <v>179</v>
      </c>
      <c r="N83" s="168"/>
      <c r="O83" s="130"/>
      <c r="P83" s="130"/>
      <c r="Q83" s="130"/>
      <c r="R83" s="130"/>
      <c r="S83" s="130"/>
      <c r="T83" s="130"/>
      <c r="U83" s="130"/>
      <c r="V83" s="130"/>
      <c r="W83" s="130"/>
      <c r="X83" s="130"/>
      <c r="Y83" s="169"/>
      <c r="Z83" s="168"/>
      <c r="AA83" s="130"/>
      <c r="AB83" s="130"/>
      <c r="AC83" s="130"/>
      <c r="AD83" s="130"/>
      <c r="AE83" s="130"/>
      <c r="AF83" s="130"/>
      <c r="AG83" s="130"/>
      <c r="AH83" s="130"/>
      <c r="AI83" s="130"/>
      <c r="AJ83" s="130"/>
      <c r="AK83" s="130"/>
      <c r="AL83" s="130"/>
      <c r="AM83" s="130"/>
      <c r="AN83" s="130"/>
      <c r="AO83" s="130"/>
      <c r="AP83" s="130"/>
      <c r="AQ83" s="130"/>
      <c r="AR83" s="130"/>
      <c r="AS83" s="169"/>
      <c r="AT83" s="168"/>
      <c r="AU83" s="130"/>
      <c r="AV83" s="130"/>
      <c r="AW83" s="130"/>
      <c r="AX83" s="130"/>
      <c r="AY83" s="130"/>
      <c r="AZ83" s="130"/>
      <c r="BA83" s="130"/>
      <c r="BB83" s="130"/>
      <c r="BC83" s="130"/>
      <c r="BD83" s="130"/>
      <c r="BE83" s="130"/>
      <c r="BF83" s="130"/>
      <c r="BG83" s="130"/>
      <c r="BH83" s="130"/>
      <c r="BI83" s="130"/>
      <c r="BJ83" s="130"/>
      <c r="BK83" s="130"/>
      <c r="BL83" s="130"/>
      <c r="BM83" s="130"/>
      <c r="BN83" s="130"/>
      <c r="BO83" s="130"/>
      <c r="BP83" s="130"/>
      <c r="BQ83" s="130"/>
      <c r="BR83" s="130"/>
      <c r="BS83" s="130"/>
      <c r="BT83" s="130"/>
      <c r="BU83" s="169"/>
    </row>
    <row r="84" spans="1:73" ht="15.75" customHeight="1" x14ac:dyDescent="0.25">
      <c r="A84" s="18"/>
      <c r="B84" s="145">
        <v>19</v>
      </c>
      <c r="C84" s="346" t="str">
        <f>IF('INPUT DATA'!Q29="","",'INPUT DATA'!Q29)</f>
        <v/>
      </c>
      <c r="D84" s="347"/>
      <c r="E84" s="348"/>
      <c r="F84" s="344" t="str">
        <f>IF('INPUT DATA'!R29="","",'INPUT DATA'!R29)</f>
        <v/>
      </c>
      <c r="G84" s="345"/>
      <c r="H84" s="105" t="str">
        <f>IF('INPUT DATA'!S29="","",'INPUT DATA'!S29)</f>
        <v/>
      </c>
      <c r="I84" s="109" t="str">
        <f>IFERROR(IF(OR(H84="",H84=0),"",DATEDIF(IF(ISNUMBER(H84),H84,DATEVALUE(H84)),DATE(VALUE(LEFT('INPUT DATA'!$F$18,4)),6,1),"Y")),"")</f>
        <v/>
      </c>
      <c r="J84" s="107" t="str">
        <f>IFERROR(IF(OR(H84="",H84=0),"",DATEDIF(IF(ISNUMBER(H84),H84,DATEVALUE(H84)),DATE(VALUE(LEFT('INPUT DATA'!$F$18,4)),6,1),"YM")),"")</f>
        <v/>
      </c>
      <c r="K84" s="107" t="str">
        <f>IFERROR(IF(OR(H84="",H84=0),"",DATEDIF(IF(ISNUMBER(H84),H84,DATEVALUE(H84)),DATE(VALUE(RIGHT('INPUT DATA'!$F$18,4)),5,31),"Y")),"")</f>
        <v/>
      </c>
      <c r="L84" s="174" t="str">
        <f>IFERROR(IF(OR(H84="",H84=0),"",DATEDIF(IF(ISNUMBER(H84),H84,DATEVALUE(H84)),DATE(VALUE(RIGHT('INPUT DATA'!$F$18,4)),5,31),"YM")),"")</f>
        <v/>
      </c>
      <c r="M84" s="153" t="s">
        <v>179</v>
      </c>
      <c r="N84" s="168"/>
      <c r="O84" s="130"/>
      <c r="P84" s="130"/>
      <c r="Q84" s="130"/>
      <c r="R84" s="130"/>
      <c r="S84" s="130"/>
      <c r="T84" s="130"/>
      <c r="U84" s="130"/>
      <c r="V84" s="130"/>
      <c r="W84" s="130"/>
      <c r="X84" s="130"/>
      <c r="Y84" s="169"/>
      <c r="Z84" s="168"/>
      <c r="AA84" s="130"/>
      <c r="AB84" s="130"/>
      <c r="AC84" s="130"/>
      <c r="AD84" s="130"/>
      <c r="AE84" s="130"/>
      <c r="AF84" s="130"/>
      <c r="AG84" s="130"/>
      <c r="AH84" s="130"/>
      <c r="AI84" s="130"/>
      <c r="AJ84" s="130"/>
      <c r="AK84" s="130"/>
      <c r="AL84" s="130"/>
      <c r="AM84" s="130"/>
      <c r="AN84" s="130"/>
      <c r="AO84" s="130"/>
      <c r="AP84" s="130"/>
      <c r="AQ84" s="130"/>
      <c r="AR84" s="130"/>
      <c r="AS84" s="169"/>
      <c r="AT84" s="168"/>
      <c r="AU84" s="130"/>
      <c r="AV84" s="130"/>
      <c r="AW84" s="130"/>
      <c r="AX84" s="130"/>
      <c r="AY84" s="130"/>
      <c r="AZ84" s="130"/>
      <c r="BA84" s="130"/>
      <c r="BB84" s="130"/>
      <c r="BC84" s="130"/>
      <c r="BD84" s="130"/>
      <c r="BE84" s="130"/>
      <c r="BF84" s="130"/>
      <c r="BG84" s="130"/>
      <c r="BH84" s="130"/>
      <c r="BI84" s="130"/>
      <c r="BJ84" s="130"/>
      <c r="BK84" s="130"/>
      <c r="BL84" s="130"/>
      <c r="BM84" s="130"/>
      <c r="BN84" s="130"/>
      <c r="BO84" s="130"/>
      <c r="BP84" s="130"/>
      <c r="BQ84" s="130"/>
      <c r="BR84" s="130"/>
      <c r="BS84" s="130"/>
      <c r="BT84" s="130"/>
      <c r="BU84" s="169"/>
    </row>
    <row r="85" spans="1:73" ht="15.75" customHeight="1" x14ac:dyDescent="0.25">
      <c r="A85" s="18"/>
      <c r="B85" s="145">
        <v>20</v>
      </c>
      <c r="C85" s="346" t="str">
        <f>IF('INPUT DATA'!Q30="","",'INPUT DATA'!Q30)</f>
        <v/>
      </c>
      <c r="D85" s="347"/>
      <c r="E85" s="348"/>
      <c r="F85" s="344" t="str">
        <f>IF('INPUT DATA'!R30="","",'INPUT DATA'!R30)</f>
        <v/>
      </c>
      <c r="G85" s="345"/>
      <c r="H85" s="105" t="str">
        <f>IF('INPUT DATA'!S30="","",'INPUT DATA'!S30)</f>
        <v/>
      </c>
      <c r="I85" s="109" t="str">
        <f>IFERROR(IF(OR(H85="",H85=0),"",DATEDIF(IF(ISNUMBER(H85),H85,DATEVALUE(H85)),DATE(VALUE(LEFT('INPUT DATA'!$F$18,4)),6,1),"Y")),"")</f>
        <v/>
      </c>
      <c r="J85" s="107" t="str">
        <f>IFERROR(IF(OR(H85="",H85=0),"",DATEDIF(IF(ISNUMBER(H85),H85,DATEVALUE(H85)),DATE(VALUE(LEFT('INPUT DATA'!$F$18,4)),6,1),"YM")),"")</f>
        <v/>
      </c>
      <c r="K85" s="107" t="str">
        <f>IFERROR(IF(OR(H85="",H85=0),"",DATEDIF(IF(ISNUMBER(H85),H85,DATEVALUE(H85)),DATE(VALUE(RIGHT('INPUT DATA'!$F$18,4)),5,31),"Y")),"")</f>
        <v/>
      </c>
      <c r="L85" s="174" t="str">
        <f>IFERROR(IF(OR(H85="",H85=0),"",DATEDIF(IF(ISNUMBER(H85),H85,DATEVALUE(H85)),DATE(VALUE(RIGHT('INPUT DATA'!$F$18,4)),5,31),"YM")),"")</f>
        <v/>
      </c>
      <c r="M85" s="153" t="s">
        <v>179</v>
      </c>
      <c r="N85" s="168"/>
      <c r="O85" s="130"/>
      <c r="P85" s="130"/>
      <c r="Q85" s="130"/>
      <c r="R85" s="130"/>
      <c r="S85" s="130"/>
      <c r="T85" s="130"/>
      <c r="U85" s="130"/>
      <c r="V85" s="130"/>
      <c r="W85" s="130"/>
      <c r="X85" s="130"/>
      <c r="Y85" s="169"/>
      <c r="Z85" s="168"/>
      <c r="AA85" s="130"/>
      <c r="AB85" s="130"/>
      <c r="AC85" s="130"/>
      <c r="AD85" s="130"/>
      <c r="AE85" s="130"/>
      <c r="AF85" s="130"/>
      <c r="AG85" s="130"/>
      <c r="AH85" s="130"/>
      <c r="AI85" s="130"/>
      <c r="AJ85" s="130"/>
      <c r="AK85" s="130"/>
      <c r="AL85" s="130"/>
      <c r="AM85" s="130"/>
      <c r="AN85" s="130"/>
      <c r="AO85" s="130"/>
      <c r="AP85" s="130"/>
      <c r="AQ85" s="130"/>
      <c r="AR85" s="130"/>
      <c r="AS85" s="169"/>
      <c r="AT85" s="168"/>
      <c r="AU85" s="130"/>
      <c r="AV85" s="130"/>
      <c r="AW85" s="130"/>
      <c r="AX85" s="130"/>
      <c r="AY85" s="130"/>
      <c r="AZ85" s="130"/>
      <c r="BA85" s="130"/>
      <c r="BB85" s="130"/>
      <c r="BC85" s="130"/>
      <c r="BD85" s="130"/>
      <c r="BE85" s="130"/>
      <c r="BF85" s="130"/>
      <c r="BG85" s="130"/>
      <c r="BH85" s="130"/>
      <c r="BI85" s="130"/>
      <c r="BJ85" s="130"/>
      <c r="BK85" s="130"/>
      <c r="BL85" s="130"/>
      <c r="BM85" s="130"/>
      <c r="BN85" s="130"/>
      <c r="BO85" s="130"/>
      <c r="BP85" s="130"/>
      <c r="BQ85" s="130"/>
      <c r="BR85" s="130"/>
      <c r="BS85" s="130"/>
      <c r="BT85" s="130"/>
      <c r="BU85" s="169"/>
    </row>
    <row r="86" spans="1:73" ht="15.75" customHeight="1" x14ac:dyDescent="0.25">
      <c r="A86" s="18"/>
      <c r="B86" s="145">
        <v>21</v>
      </c>
      <c r="C86" s="346" t="str">
        <f>IF('INPUT DATA'!Q31="","",'INPUT DATA'!Q31)</f>
        <v/>
      </c>
      <c r="D86" s="347"/>
      <c r="E86" s="348"/>
      <c r="F86" s="344" t="str">
        <f>IF('INPUT DATA'!R31="","",'INPUT DATA'!R31)</f>
        <v/>
      </c>
      <c r="G86" s="345"/>
      <c r="H86" s="105" t="str">
        <f>IF('INPUT DATA'!S31="","",'INPUT DATA'!S31)</f>
        <v/>
      </c>
      <c r="I86" s="109" t="str">
        <f>IFERROR(IF(OR(H86="",H86=0),"",DATEDIF(IF(ISNUMBER(H86),H86,DATEVALUE(H86)),DATE(VALUE(LEFT('INPUT DATA'!$F$18,4)),6,1),"Y")),"")</f>
        <v/>
      </c>
      <c r="J86" s="107" t="str">
        <f>IFERROR(IF(OR(H86="",H86=0),"",DATEDIF(IF(ISNUMBER(H86),H86,DATEVALUE(H86)),DATE(VALUE(LEFT('INPUT DATA'!$F$18,4)),6,1),"YM")),"")</f>
        <v/>
      </c>
      <c r="K86" s="107" t="str">
        <f>IFERROR(IF(OR(H86="",H86=0),"",DATEDIF(IF(ISNUMBER(H86),H86,DATEVALUE(H86)),DATE(VALUE(RIGHT('INPUT DATA'!$F$18,4)),5,31),"Y")),"")</f>
        <v/>
      </c>
      <c r="L86" s="174" t="str">
        <f>IFERROR(IF(OR(H86="",H86=0),"",DATEDIF(IF(ISNUMBER(H86),H86,DATEVALUE(H86)),DATE(VALUE(RIGHT('INPUT DATA'!$F$18,4)),5,31),"YM")),"")</f>
        <v/>
      </c>
      <c r="M86" s="153" t="s">
        <v>179</v>
      </c>
      <c r="N86" s="168"/>
      <c r="O86" s="130"/>
      <c r="P86" s="130"/>
      <c r="Q86" s="130"/>
      <c r="R86" s="130"/>
      <c r="S86" s="130"/>
      <c r="T86" s="130"/>
      <c r="U86" s="130"/>
      <c r="V86" s="130"/>
      <c r="W86" s="130"/>
      <c r="X86" s="130"/>
      <c r="Y86" s="169"/>
      <c r="Z86" s="168"/>
      <c r="AA86" s="130"/>
      <c r="AB86" s="130"/>
      <c r="AC86" s="130"/>
      <c r="AD86" s="130"/>
      <c r="AE86" s="130"/>
      <c r="AF86" s="130"/>
      <c r="AG86" s="130"/>
      <c r="AH86" s="130"/>
      <c r="AI86" s="130"/>
      <c r="AJ86" s="130"/>
      <c r="AK86" s="130"/>
      <c r="AL86" s="130"/>
      <c r="AM86" s="130"/>
      <c r="AN86" s="130"/>
      <c r="AO86" s="130"/>
      <c r="AP86" s="130"/>
      <c r="AQ86" s="130"/>
      <c r="AR86" s="130"/>
      <c r="AS86" s="169"/>
      <c r="AT86" s="168"/>
      <c r="AU86" s="130"/>
      <c r="AV86" s="130"/>
      <c r="AW86" s="130"/>
      <c r="AX86" s="130"/>
      <c r="AY86" s="130"/>
      <c r="AZ86" s="130"/>
      <c r="BA86" s="130"/>
      <c r="BB86" s="130"/>
      <c r="BC86" s="130"/>
      <c r="BD86" s="130"/>
      <c r="BE86" s="130"/>
      <c r="BF86" s="130"/>
      <c r="BG86" s="130"/>
      <c r="BH86" s="130"/>
      <c r="BI86" s="130"/>
      <c r="BJ86" s="130"/>
      <c r="BK86" s="130"/>
      <c r="BL86" s="130"/>
      <c r="BM86" s="130"/>
      <c r="BN86" s="130"/>
      <c r="BO86" s="130"/>
      <c r="BP86" s="130"/>
      <c r="BQ86" s="130"/>
      <c r="BR86" s="130"/>
      <c r="BS86" s="130"/>
      <c r="BT86" s="130"/>
      <c r="BU86" s="169"/>
    </row>
    <row r="87" spans="1:73" ht="15.75" customHeight="1" x14ac:dyDescent="0.25">
      <c r="A87" s="18"/>
      <c r="B87" s="145">
        <v>22</v>
      </c>
      <c r="C87" s="346" t="str">
        <f>IF('INPUT DATA'!Q32="","",'INPUT DATA'!Q32)</f>
        <v/>
      </c>
      <c r="D87" s="347"/>
      <c r="E87" s="348"/>
      <c r="F87" s="344" t="str">
        <f>IF('INPUT DATA'!R32="","",'INPUT DATA'!R32)</f>
        <v/>
      </c>
      <c r="G87" s="345"/>
      <c r="H87" s="105" t="str">
        <f>IF('INPUT DATA'!S32="","",'INPUT DATA'!S32)</f>
        <v/>
      </c>
      <c r="I87" s="109" t="str">
        <f>IFERROR(IF(OR(H87="",H87=0),"",DATEDIF(IF(ISNUMBER(H87),H87,DATEVALUE(H87)),DATE(VALUE(LEFT('INPUT DATA'!$F$18,4)),6,1),"Y")),"")</f>
        <v/>
      </c>
      <c r="J87" s="107" t="str">
        <f>IFERROR(IF(OR(H87="",H87=0),"",DATEDIF(IF(ISNUMBER(H87),H87,DATEVALUE(H87)),DATE(VALUE(LEFT('INPUT DATA'!$F$18,4)),6,1),"YM")),"")</f>
        <v/>
      </c>
      <c r="K87" s="107" t="str">
        <f>IFERROR(IF(OR(H87="",H87=0),"",DATEDIF(IF(ISNUMBER(H87),H87,DATEVALUE(H87)),DATE(VALUE(RIGHT('INPUT DATA'!$F$18,4)),5,31),"Y")),"")</f>
        <v/>
      </c>
      <c r="L87" s="174" t="str">
        <f>IFERROR(IF(OR(H87="",H87=0),"",DATEDIF(IF(ISNUMBER(H87),H87,DATEVALUE(H87)),DATE(VALUE(RIGHT('INPUT DATA'!$F$18,4)),5,31),"YM")),"")</f>
        <v/>
      </c>
      <c r="M87" s="153" t="s">
        <v>179</v>
      </c>
      <c r="N87" s="168"/>
      <c r="O87" s="130"/>
      <c r="P87" s="130"/>
      <c r="Q87" s="130"/>
      <c r="R87" s="130"/>
      <c r="S87" s="130"/>
      <c r="T87" s="130"/>
      <c r="U87" s="130"/>
      <c r="V87" s="130"/>
      <c r="W87" s="130"/>
      <c r="X87" s="130"/>
      <c r="Y87" s="169"/>
      <c r="Z87" s="168"/>
      <c r="AA87" s="130"/>
      <c r="AB87" s="130"/>
      <c r="AC87" s="130"/>
      <c r="AD87" s="130"/>
      <c r="AE87" s="130"/>
      <c r="AF87" s="130"/>
      <c r="AG87" s="130"/>
      <c r="AH87" s="130"/>
      <c r="AI87" s="130"/>
      <c r="AJ87" s="130"/>
      <c r="AK87" s="130"/>
      <c r="AL87" s="130"/>
      <c r="AM87" s="130"/>
      <c r="AN87" s="130"/>
      <c r="AO87" s="130"/>
      <c r="AP87" s="130"/>
      <c r="AQ87" s="130"/>
      <c r="AR87" s="130"/>
      <c r="AS87" s="169"/>
      <c r="AT87" s="168"/>
      <c r="AU87" s="130"/>
      <c r="AV87" s="130"/>
      <c r="AW87" s="130"/>
      <c r="AX87" s="130"/>
      <c r="AY87" s="130"/>
      <c r="AZ87" s="130"/>
      <c r="BA87" s="130"/>
      <c r="BB87" s="130"/>
      <c r="BC87" s="130"/>
      <c r="BD87" s="130"/>
      <c r="BE87" s="130"/>
      <c r="BF87" s="130"/>
      <c r="BG87" s="130"/>
      <c r="BH87" s="130"/>
      <c r="BI87" s="130"/>
      <c r="BJ87" s="130"/>
      <c r="BK87" s="130"/>
      <c r="BL87" s="130"/>
      <c r="BM87" s="130"/>
      <c r="BN87" s="130"/>
      <c r="BO87" s="130"/>
      <c r="BP87" s="130"/>
      <c r="BQ87" s="130"/>
      <c r="BR87" s="130"/>
      <c r="BS87" s="130"/>
      <c r="BT87" s="130"/>
      <c r="BU87" s="169"/>
    </row>
    <row r="88" spans="1:73" ht="15.75" customHeight="1" x14ac:dyDescent="0.25">
      <c r="A88" s="18"/>
      <c r="B88" s="145">
        <v>23</v>
      </c>
      <c r="C88" s="346" t="str">
        <f>IF('INPUT DATA'!Q33="","",'INPUT DATA'!Q33)</f>
        <v/>
      </c>
      <c r="D88" s="347"/>
      <c r="E88" s="348"/>
      <c r="F88" s="344" t="str">
        <f>IF('INPUT DATA'!R33="","",'INPUT DATA'!R33)</f>
        <v/>
      </c>
      <c r="G88" s="345"/>
      <c r="H88" s="105" t="str">
        <f>IF('INPUT DATA'!S33="","",'INPUT DATA'!S33)</f>
        <v/>
      </c>
      <c r="I88" s="109" t="str">
        <f>IFERROR(IF(OR(H88="",H88=0),"",DATEDIF(IF(ISNUMBER(H88),H88,DATEVALUE(H88)),DATE(VALUE(LEFT('INPUT DATA'!$F$18,4)),6,1),"Y")),"")</f>
        <v/>
      </c>
      <c r="J88" s="107" t="str">
        <f>IFERROR(IF(OR(H88="",H88=0),"",DATEDIF(IF(ISNUMBER(H88),H88,DATEVALUE(H88)),DATE(VALUE(LEFT('INPUT DATA'!$F$18,4)),6,1),"YM")),"")</f>
        <v/>
      </c>
      <c r="K88" s="107" t="str">
        <f>IFERROR(IF(OR(H88="",H88=0),"",DATEDIF(IF(ISNUMBER(H88),H88,DATEVALUE(H88)),DATE(VALUE(RIGHT('INPUT DATA'!$F$18,4)),5,31),"Y")),"")</f>
        <v/>
      </c>
      <c r="L88" s="174" t="str">
        <f>IFERROR(IF(OR(H88="",H88=0),"",DATEDIF(IF(ISNUMBER(H88),H88,DATEVALUE(H88)),DATE(VALUE(RIGHT('INPUT DATA'!$F$18,4)),5,31),"YM")),"")</f>
        <v/>
      </c>
      <c r="M88" s="153" t="s">
        <v>179</v>
      </c>
      <c r="N88" s="168"/>
      <c r="O88" s="130"/>
      <c r="P88" s="130"/>
      <c r="Q88" s="130"/>
      <c r="R88" s="130"/>
      <c r="S88" s="130"/>
      <c r="T88" s="130"/>
      <c r="U88" s="130"/>
      <c r="V88" s="130"/>
      <c r="W88" s="130"/>
      <c r="X88" s="130"/>
      <c r="Y88" s="169"/>
      <c r="Z88" s="168"/>
      <c r="AA88" s="130"/>
      <c r="AB88" s="130"/>
      <c r="AC88" s="130"/>
      <c r="AD88" s="130"/>
      <c r="AE88" s="130"/>
      <c r="AF88" s="130"/>
      <c r="AG88" s="130"/>
      <c r="AH88" s="130"/>
      <c r="AI88" s="130"/>
      <c r="AJ88" s="130"/>
      <c r="AK88" s="130"/>
      <c r="AL88" s="130"/>
      <c r="AM88" s="130"/>
      <c r="AN88" s="130"/>
      <c r="AO88" s="130"/>
      <c r="AP88" s="130"/>
      <c r="AQ88" s="130"/>
      <c r="AR88" s="130"/>
      <c r="AS88" s="169"/>
      <c r="AT88" s="168"/>
      <c r="AU88" s="130"/>
      <c r="AV88" s="130"/>
      <c r="AW88" s="130"/>
      <c r="AX88" s="130"/>
      <c r="AY88" s="130"/>
      <c r="AZ88" s="130"/>
      <c r="BA88" s="130"/>
      <c r="BB88" s="130"/>
      <c r="BC88" s="130"/>
      <c r="BD88" s="130"/>
      <c r="BE88" s="130"/>
      <c r="BF88" s="130"/>
      <c r="BG88" s="130"/>
      <c r="BH88" s="130"/>
      <c r="BI88" s="130"/>
      <c r="BJ88" s="130"/>
      <c r="BK88" s="130"/>
      <c r="BL88" s="130"/>
      <c r="BM88" s="130"/>
      <c r="BN88" s="130"/>
      <c r="BO88" s="130"/>
      <c r="BP88" s="130"/>
      <c r="BQ88" s="130"/>
      <c r="BR88" s="130"/>
      <c r="BS88" s="130"/>
      <c r="BT88" s="130"/>
      <c r="BU88" s="169"/>
    </row>
    <row r="89" spans="1:73" ht="15.75" customHeight="1" x14ac:dyDescent="0.25">
      <c r="A89" s="18"/>
      <c r="B89" s="145">
        <v>24</v>
      </c>
      <c r="C89" s="346" t="str">
        <f>IF('INPUT DATA'!Q34="","",'INPUT DATA'!Q34)</f>
        <v/>
      </c>
      <c r="D89" s="347"/>
      <c r="E89" s="348"/>
      <c r="F89" s="344" t="str">
        <f>IF('INPUT DATA'!R34="","",'INPUT DATA'!R34)</f>
        <v/>
      </c>
      <c r="G89" s="345"/>
      <c r="H89" s="105" t="str">
        <f>IF('INPUT DATA'!S34="","",'INPUT DATA'!S34)</f>
        <v/>
      </c>
      <c r="I89" s="109" t="str">
        <f>IFERROR(IF(OR(H89="",H89=0),"",DATEDIF(IF(ISNUMBER(H89),H89,DATEVALUE(H89)),DATE(VALUE(LEFT('INPUT DATA'!$F$18,4)),6,1),"Y")),"")</f>
        <v/>
      </c>
      <c r="J89" s="107" t="str">
        <f>IFERROR(IF(OR(H89="",H89=0),"",DATEDIF(IF(ISNUMBER(H89),H89,DATEVALUE(H89)),DATE(VALUE(LEFT('INPUT DATA'!$F$18,4)),6,1),"YM")),"")</f>
        <v/>
      </c>
      <c r="K89" s="107" t="str">
        <f>IFERROR(IF(OR(H89="",H89=0),"",DATEDIF(IF(ISNUMBER(H89),H89,DATEVALUE(H89)),DATE(VALUE(RIGHT('INPUT DATA'!$F$18,4)),5,31),"Y")),"")</f>
        <v/>
      </c>
      <c r="L89" s="174" t="str">
        <f>IFERROR(IF(OR(H89="",H89=0),"",DATEDIF(IF(ISNUMBER(H89),H89,DATEVALUE(H89)),DATE(VALUE(RIGHT('INPUT DATA'!$F$18,4)),5,31),"YM")),"")</f>
        <v/>
      </c>
      <c r="M89" s="153" t="s">
        <v>179</v>
      </c>
      <c r="N89" s="168"/>
      <c r="O89" s="130"/>
      <c r="P89" s="130"/>
      <c r="Q89" s="130"/>
      <c r="R89" s="130"/>
      <c r="S89" s="130"/>
      <c r="T89" s="130"/>
      <c r="U89" s="130"/>
      <c r="V89" s="130"/>
      <c r="W89" s="130"/>
      <c r="X89" s="130"/>
      <c r="Y89" s="169"/>
      <c r="Z89" s="168"/>
      <c r="AA89" s="130"/>
      <c r="AB89" s="130"/>
      <c r="AC89" s="130"/>
      <c r="AD89" s="130"/>
      <c r="AE89" s="130"/>
      <c r="AF89" s="130"/>
      <c r="AG89" s="130"/>
      <c r="AH89" s="130"/>
      <c r="AI89" s="130"/>
      <c r="AJ89" s="130"/>
      <c r="AK89" s="130"/>
      <c r="AL89" s="130"/>
      <c r="AM89" s="130"/>
      <c r="AN89" s="130"/>
      <c r="AO89" s="130"/>
      <c r="AP89" s="130"/>
      <c r="AQ89" s="130"/>
      <c r="AR89" s="130"/>
      <c r="AS89" s="169"/>
      <c r="AT89" s="168"/>
      <c r="AU89" s="130"/>
      <c r="AV89" s="130"/>
      <c r="AW89" s="130"/>
      <c r="AX89" s="130"/>
      <c r="AY89" s="130"/>
      <c r="AZ89" s="130"/>
      <c r="BA89" s="130"/>
      <c r="BB89" s="130"/>
      <c r="BC89" s="130"/>
      <c r="BD89" s="130"/>
      <c r="BE89" s="130"/>
      <c r="BF89" s="130"/>
      <c r="BG89" s="130"/>
      <c r="BH89" s="130"/>
      <c r="BI89" s="130"/>
      <c r="BJ89" s="130"/>
      <c r="BK89" s="130"/>
      <c r="BL89" s="130"/>
      <c r="BM89" s="130"/>
      <c r="BN89" s="130"/>
      <c r="BO89" s="130"/>
      <c r="BP89" s="130"/>
      <c r="BQ89" s="130"/>
      <c r="BR89" s="130"/>
      <c r="BS89" s="130"/>
      <c r="BT89" s="130"/>
      <c r="BU89" s="169"/>
    </row>
    <row r="90" spans="1:73" ht="15.75" customHeight="1" x14ac:dyDescent="0.25">
      <c r="A90" s="18"/>
      <c r="B90" s="145">
        <v>25</v>
      </c>
      <c r="C90" s="346" t="str">
        <f>IF('INPUT DATA'!Q35="","",'INPUT DATA'!Q35)</f>
        <v/>
      </c>
      <c r="D90" s="347"/>
      <c r="E90" s="348"/>
      <c r="F90" s="344" t="str">
        <f>IF('INPUT DATA'!R35="","",'INPUT DATA'!R35)</f>
        <v/>
      </c>
      <c r="G90" s="345"/>
      <c r="H90" s="105" t="str">
        <f>IF('INPUT DATA'!S35="","",'INPUT DATA'!S35)</f>
        <v/>
      </c>
      <c r="I90" s="109" t="str">
        <f>IFERROR(IF(OR(H90="",H90=0),"",DATEDIF(IF(ISNUMBER(H90),H90,DATEVALUE(H90)),DATE(VALUE(LEFT('INPUT DATA'!$F$18,4)),6,1),"Y")),"")</f>
        <v/>
      </c>
      <c r="J90" s="107" t="str">
        <f>IFERROR(IF(OR(H90="",H90=0),"",DATEDIF(IF(ISNUMBER(H90),H90,DATEVALUE(H90)),DATE(VALUE(LEFT('INPUT DATA'!$F$18,4)),6,1),"YM")),"")</f>
        <v/>
      </c>
      <c r="K90" s="107" t="str">
        <f>IFERROR(IF(OR(H90="",H90=0),"",DATEDIF(IF(ISNUMBER(H90),H90,DATEVALUE(H90)),DATE(VALUE(RIGHT('INPUT DATA'!$F$18,4)),5,31),"Y")),"")</f>
        <v/>
      </c>
      <c r="L90" s="174" t="str">
        <f>IFERROR(IF(OR(H90="",H90=0),"",DATEDIF(IF(ISNUMBER(H90),H90,DATEVALUE(H90)),DATE(VALUE(RIGHT('INPUT DATA'!$F$18,4)),5,31),"YM")),"")</f>
        <v/>
      </c>
      <c r="M90" s="153" t="s">
        <v>179</v>
      </c>
      <c r="N90" s="168"/>
      <c r="O90" s="130"/>
      <c r="P90" s="130"/>
      <c r="Q90" s="130"/>
      <c r="R90" s="130"/>
      <c r="S90" s="130"/>
      <c r="T90" s="130"/>
      <c r="U90" s="130"/>
      <c r="V90" s="130"/>
      <c r="W90" s="130"/>
      <c r="X90" s="130"/>
      <c r="Y90" s="169"/>
      <c r="Z90" s="168"/>
      <c r="AA90" s="130"/>
      <c r="AB90" s="130"/>
      <c r="AC90" s="130"/>
      <c r="AD90" s="130"/>
      <c r="AE90" s="130"/>
      <c r="AF90" s="130"/>
      <c r="AG90" s="130"/>
      <c r="AH90" s="130"/>
      <c r="AI90" s="130"/>
      <c r="AJ90" s="130"/>
      <c r="AK90" s="130"/>
      <c r="AL90" s="130"/>
      <c r="AM90" s="130"/>
      <c r="AN90" s="130"/>
      <c r="AO90" s="130"/>
      <c r="AP90" s="130"/>
      <c r="AQ90" s="130"/>
      <c r="AR90" s="130"/>
      <c r="AS90" s="169"/>
      <c r="AT90" s="168"/>
      <c r="AU90" s="130"/>
      <c r="AV90" s="130"/>
      <c r="AW90" s="130"/>
      <c r="AX90" s="130"/>
      <c r="AY90" s="130"/>
      <c r="AZ90" s="130"/>
      <c r="BA90" s="130"/>
      <c r="BB90" s="130"/>
      <c r="BC90" s="130"/>
      <c r="BD90" s="130"/>
      <c r="BE90" s="130"/>
      <c r="BF90" s="130"/>
      <c r="BG90" s="130"/>
      <c r="BH90" s="130"/>
      <c r="BI90" s="130"/>
      <c r="BJ90" s="130"/>
      <c r="BK90" s="130"/>
      <c r="BL90" s="130"/>
      <c r="BM90" s="130"/>
      <c r="BN90" s="130"/>
      <c r="BO90" s="130"/>
      <c r="BP90" s="130"/>
      <c r="BQ90" s="130"/>
      <c r="BR90" s="130"/>
      <c r="BS90" s="130"/>
      <c r="BT90" s="130"/>
      <c r="BU90" s="169"/>
    </row>
    <row r="91" spans="1:73" ht="15.75" customHeight="1" x14ac:dyDescent="0.25">
      <c r="A91" s="18"/>
      <c r="B91" s="145">
        <v>26</v>
      </c>
      <c r="C91" s="346" t="str">
        <f>IF('INPUT DATA'!Q36="","",'INPUT DATA'!Q36)</f>
        <v/>
      </c>
      <c r="D91" s="347"/>
      <c r="E91" s="348"/>
      <c r="F91" s="344" t="str">
        <f>IF('INPUT DATA'!R36="","",'INPUT DATA'!R36)</f>
        <v/>
      </c>
      <c r="G91" s="345"/>
      <c r="H91" s="105" t="str">
        <f>IF('INPUT DATA'!S36="","",'INPUT DATA'!S36)</f>
        <v/>
      </c>
      <c r="I91" s="109" t="str">
        <f>IFERROR(IF(OR(H91="",H91=0),"",DATEDIF(IF(ISNUMBER(H91),H91,DATEVALUE(H91)),DATE(VALUE(LEFT('INPUT DATA'!$F$18,4)),6,1),"Y")),"")</f>
        <v/>
      </c>
      <c r="J91" s="107" t="str">
        <f>IFERROR(IF(OR(H91="",H91=0),"",DATEDIF(IF(ISNUMBER(H91),H91,DATEVALUE(H91)),DATE(VALUE(LEFT('INPUT DATA'!$F$18,4)),6,1),"YM")),"")</f>
        <v/>
      </c>
      <c r="K91" s="107" t="str">
        <f>IFERROR(IF(OR(H91="",H91=0),"",DATEDIF(IF(ISNUMBER(H91),H91,DATEVALUE(H91)),DATE(VALUE(RIGHT('INPUT DATA'!$F$18,4)),5,31),"Y")),"")</f>
        <v/>
      </c>
      <c r="L91" s="174" t="str">
        <f>IFERROR(IF(OR(H91="",H91=0),"",DATEDIF(IF(ISNUMBER(H91),H91,DATEVALUE(H91)),DATE(VALUE(RIGHT('INPUT DATA'!$F$18,4)),5,31),"YM")),"")</f>
        <v/>
      </c>
      <c r="M91" s="153" t="s">
        <v>179</v>
      </c>
      <c r="N91" s="168"/>
      <c r="O91" s="130"/>
      <c r="P91" s="130"/>
      <c r="Q91" s="130"/>
      <c r="R91" s="130"/>
      <c r="S91" s="130"/>
      <c r="T91" s="130"/>
      <c r="U91" s="130"/>
      <c r="V91" s="130"/>
      <c r="W91" s="130"/>
      <c r="X91" s="130"/>
      <c r="Y91" s="169"/>
      <c r="Z91" s="168"/>
      <c r="AA91" s="130"/>
      <c r="AB91" s="130"/>
      <c r="AC91" s="130"/>
      <c r="AD91" s="130"/>
      <c r="AE91" s="130"/>
      <c r="AF91" s="130"/>
      <c r="AG91" s="130"/>
      <c r="AH91" s="130"/>
      <c r="AI91" s="130"/>
      <c r="AJ91" s="130"/>
      <c r="AK91" s="130"/>
      <c r="AL91" s="130"/>
      <c r="AM91" s="130"/>
      <c r="AN91" s="130"/>
      <c r="AO91" s="130"/>
      <c r="AP91" s="130"/>
      <c r="AQ91" s="130"/>
      <c r="AR91" s="130"/>
      <c r="AS91" s="169"/>
      <c r="AT91" s="168"/>
      <c r="AU91" s="130"/>
      <c r="AV91" s="130"/>
      <c r="AW91" s="130"/>
      <c r="AX91" s="130"/>
      <c r="AY91" s="130"/>
      <c r="AZ91" s="130"/>
      <c r="BA91" s="130"/>
      <c r="BB91" s="130"/>
      <c r="BC91" s="130"/>
      <c r="BD91" s="130"/>
      <c r="BE91" s="130"/>
      <c r="BF91" s="130"/>
      <c r="BG91" s="130"/>
      <c r="BH91" s="130"/>
      <c r="BI91" s="130"/>
      <c r="BJ91" s="130"/>
      <c r="BK91" s="130"/>
      <c r="BL91" s="130"/>
      <c r="BM91" s="130"/>
      <c r="BN91" s="130"/>
      <c r="BO91" s="130"/>
      <c r="BP91" s="130"/>
      <c r="BQ91" s="130"/>
      <c r="BR91" s="130"/>
      <c r="BS91" s="130"/>
      <c r="BT91" s="130"/>
      <c r="BU91" s="169"/>
    </row>
    <row r="92" spans="1:73" ht="15.75" customHeight="1" x14ac:dyDescent="0.25">
      <c r="A92" s="18"/>
      <c r="B92" s="147">
        <v>27</v>
      </c>
      <c r="C92" s="346" t="str">
        <f>IF('INPUT DATA'!Q37="","",'INPUT DATA'!Q37)</f>
        <v/>
      </c>
      <c r="D92" s="347"/>
      <c r="E92" s="348"/>
      <c r="F92" s="344" t="str">
        <f>IF('INPUT DATA'!R37="","",'INPUT DATA'!R37)</f>
        <v/>
      </c>
      <c r="G92" s="345"/>
      <c r="H92" s="105" t="str">
        <f>IF('INPUT DATA'!S37="","",'INPUT DATA'!S37)</f>
        <v/>
      </c>
      <c r="I92" s="109" t="str">
        <f>IFERROR(IF(OR(H92="",H92=0),"",DATEDIF(IF(ISNUMBER(H92),H92,DATEVALUE(H92)),DATE(VALUE(LEFT('INPUT DATA'!$F$18,4)),6,1),"Y")),"")</f>
        <v/>
      </c>
      <c r="J92" s="107" t="str">
        <f>IFERROR(IF(OR(H92="",H92=0),"",DATEDIF(IF(ISNUMBER(H92),H92,DATEVALUE(H92)),DATE(VALUE(LEFT('INPUT DATA'!$F$18,4)),6,1),"YM")),"")</f>
        <v/>
      </c>
      <c r="K92" s="107" t="str">
        <f>IFERROR(IF(OR(H92="",H92=0),"",DATEDIF(IF(ISNUMBER(H92),H92,DATEVALUE(H92)),DATE(VALUE(RIGHT('INPUT DATA'!$F$18,4)),5,31),"Y")),"")</f>
        <v/>
      </c>
      <c r="L92" s="174" t="str">
        <f>IFERROR(IF(OR(H92="",H92=0),"",DATEDIF(IF(ISNUMBER(H92),H92,DATEVALUE(H92)),DATE(VALUE(RIGHT('INPUT DATA'!$F$18,4)),5,31),"YM")),"")</f>
        <v/>
      </c>
      <c r="M92" s="153" t="s">
        <v>179</v>
      </c>
      <c r="N92" s="168"/>
      <c r="O92" s="130"/>
      <c r="P92" s="130"/>
      <c r="Q92" s="130"/>
      <c r="R92" s="130"/>
      <c r="S92" s="130"/>
      <c r="T92" s="130"/>
      <c r="U92" s="130"/>
      <c r="V92" s="130"/>
      <c r="W92" s="130"/>
      <c r="X92" s="130"/>
      <c r="Y92" s="169"/>
      <c r="Z92" s="168"/>
      <c r="AA92" s="130"/>
      <c r="AB92" s="130"/>
      <c r="AC92" s="130"/>
      <c r="AD92" s="130"/>
      <c r="AE92" s="130"/>
      <c r="AF92" s="130"/>
      <c r="AG92" s="130"/>
      <c r="AH92" s="130"/>
      <c r="AI92" s="130"/>
      <c r="AJ92" s="130"/>
      <c r="AK92" s="130"/>
      <c r="AL92" s="130"/>
      <c r="AM92" s="130"/>
      <c r="AN92" s="130"/>
      <c r="AO92" s="130"/>
      <c r="AP92" s="130"/>
      <c r="AQ92" s="130"/>
      <c r="AR92" s="130"/>
      <c r="AS92" s="169"/>
      <c r="AT92" s="168"/>
      <c r="AU92" s="130"/>
      <c r="AV92" s="130"/>
      <c r="AW92" s="130"/>
      <c r="AX92" s="130"/>
      <c r="AY92" s="130"/>
      <c r="AZ92" s="130"/>
      <c r="BA92" s="130"/>
      <c r="BB92" s="130"/>
      <c r="BC92" s="130"/>
      <c r="BD92" s="130"/>
      <c r="BE92" s="130"/>
      <c r="BF92" s="130"/>
      <c r="BG92" s="130"/>
      <c r="BH92" s="130"/>
      <c r="BI92" s="130"/>
      <c r="BJ92" s="130"/>
      <c r="BK92" s="130"/>
      <c r="BL92" s="130"/>
      <c r="BM92" s="130"/>
      <c r="BN92" s="130"/>
      <c r="BO92" s="130"/>
      <c r="BP92" s="130"/>
      <c r="BQ92" s="130"/>
      <c r="BR92" s="130"/>
      <c r="BS92" s="130"/>
      <c r="BT92" s="130"/>
      <c r="BU92" s="169"/>
    </row>
    <row r="93" spans="1:73" ht="15.75" customHeight="1" x14ac:dyDescent="0.25">
      <c r="A93" s="18"/>
      <c r="B93" s="145">
        <v>28</v>
      </c>
      <c r="C93" s="346" t="str">
        <f>IF('INPUT DATA'!Q38="","",'INPUT DATA'!Q38)</f>
        <v/>
      </c>
      <c r="D93" s="347"/>
      <c r="E93" s="348"/>
      <c r="F93" s="344" t="str">
        <f>IF('INPUT DATA'!R38="","",'INPUT DATA'!R38)</f>
        <v/>
      </c>
      <c r="G93" s="345"/>
      <c r="H93" s="105" t="str">
        <f>IF('INPUT DATA'!S38="","",'INPUT DATA'!S38)</f>
        <v/>
      </c>
      <c r="I93" s="107" t="str">
        <f>IFERROR(IF(OR(H93="",H93=0),"",DATEDIF(IF(ISNUMBER(H93),H93,DATEVALUE(H93)),DATE(VALUE(LEFT('INPUT DATA'!$F$18,4)),6,1),"Y")),"")</f>
        <v/>
      </c>
      <c r="J93" s="107" t="str">
        <f>IFERROR(IF(OR(H93="",H93=0),"",DATEDIF(IF(ISNUMBER(H93),H93,DATEVALUE(H93)),DATE(VALUE(LEFT('INPUT DATA'!$F$18,4)),6,1),"YM")),"")</f>
        <v/>
      </c>
      <c r="K93" s="107" t="str">
        <f>IFERROR(IF(OR(H93="",H93=0),"",DATEDIF(IF(ISNUMBER(H93),H93,DATEVALUE(H93)),DATE(VALUE(RIGHT('INPUT DATA'!$F$18,4)),5,31),"Y")),"")</f>
        <v/>
      </c>
      <c r="L93" s="174" t="str">
        <f>IFERROR(IF(OR(H93="",H93=0),"",DATEDIF(IF(ISNUMBER(H93),H93,DATEVALUE(H93)),DATE(VALUE(RIGHT('INPUT DATA'!$F$18,4)),5,31),"YM")),"")</f>
        <v/>
      </c>
      <c r="M93" s="153" t="s">
        <v>179</v>
      </c>
      <c r="N93" s="168"/>
      <c r="O93" s="130"/>
      <c r="P93" s="130"/>
      <c r="Q93" s="130"/>
      <c r="R93" s="130"/>
      <c r="S93" s="130"/>
      <c r="T93" s="130"/>
      <c r="U93" s="130"/>
      <c r="V93" s="130"/>
      <c r="W93" s="130"/>
      <c r="X93" s="130"/>
      <c r="Y93" s="169"/>
      <c r="Z93" s="168"/>
      <c r="AA93" s="130"/>
      <c r="AB93" s="130"/>
      <c r="AC93" s="130"/>
      <c r="AD93" s="130"/>
      <c r="AE93" s="130"/>
      <c r="AF93" s="130"/>
      <c r="AG93" s="130"/>
      <c r="AH93" s="130"/>
      <c r="AI93" s="130"/>
      <c r="AJ93" s="130"/>
      <c r="AK93" s="130"/>
      <c r="AL93" s="130"/>
      <c r="AM93" s="130"/>
      <c r="AN93" s="130"/>
      <c r="AO93" s="130"/>
      <c r="AP93" s="130"/>
      <c r="AQ93" s="130"/>
      <c r="AR93" s="130"/>
      <c r="AS93" s="169"/>
      <c r="AT93" s="168"/>
      <c r="AU93" s="130"/>
      <c r="AV93" s="130"/>
      <c r="AW93" s="130"/>
      <c r="AX93" s="130"/>
      <c r="AY93" s="130"/>
      <c r="AZ93" s="130"/>
      <c r="BA93" s="130"/>
      <c r="BB93" s="130"/>
      <c r="BC93" s="130"/>
      <c r="BD93" s="130"/>
      <c r="BE93" s="130"/>
      <c r="BF93" s="130"/>
      <c r="BG93" s="130"/>
      <c r="BH93" s="130"/>
      <c r="BI93" s="130"/>
      <c r="BJ93" s="130"/>
      <c r="BK93" s="130"/>
      <c r="BL93" s="130"/>
      <c r="BM93" s="130"/>
      <c r="BN93" s="130"/>
      <c r="BO93" s="130"/>
      <c r="BP93" s="130"/>
      <c r="BQ93" s="130"/>
      <c r="BR93" s="130"/>
      <c r="BS93" s="130"/>
      <c r="BT93" s="130"/>
      <c r="BU93" s="169"/>
    </row>
    <row r="94" spans="1:73" ht="15.75" customHeight="1" x14ac:dyDescent="0.25">
      <c r="A94" s="18"/>
      <c r="B94" s="145">
        <v>29</v>
      </c>
      <c r="C94" s="346" t="str">
        <f>IF('INPUT DATA'!Q39="","",'INPUT DATA'!Q39)</f>
        <v/>
      </c>
      <c r="D94" s="347"/>
      <c r="E94" s="348"/>
      <c r="F94" s="344" t="str">
        <f>IF('INPUT DATA'!R39="","",'INPUT DATA'!R39)</f>
        <v/>
      </c>
      <c r="G94" s="345"/>
      <c r="H94" s="105" t="str">
        <f>IF('INPUT DATA'!S39="","",'INPUT DATA'!S39)</f>
        <v/>
      </c>
      <c r="I94" s="107" t="str">
        <f>IFERROR(IF(OR(H94="",H94=0),"",DATEDIF(IF(ISNUMBER(H94),H94,DATEVALUE(H94)),DATE(VALUE(LEFT('INPUT DATA'!$F$18,4)),6,1),"Y")),"")</f>
        <v/>
      </c>
      <c r="J94" s="107" t="str">
        <f>IFERROR(IF(OR(H94="",H94=0),"",DATEDIF(IF(ISNUMBER(H94),H94,DATEVALUE(H94)),DATE(VALUE(LEFT('INPUT DATA'!$F$18,4)),6,1),"YM")),"")</f>
        <v/>
      </c>
      <c r="K94" s="107" t="str">
        <f>IFERROR(IF(OR(H94="",H94=0),"",DATEDIF(IF(ISNUMBER(H94),H94,DATEVALUE(H94)),DATE(VALUE(RIGHT('INPUT DATA'!$F$18,4)),5,31),"Y")),"")</f>
        <v/>
      </c>
      <c r="L94" s="174" t="str">
        <f>IFERROR(IF(OR(H94="",H94=0),"",DATEDIF(IF(ISNUMBER(H94),H94,DATEVALUE(H94)),DATE(VALUE(RIGHT('INPUT DATA'!$F$18,4)),5,31),"YM")),"")</f>
        <v/>
      </c>
      <c r="M94" s="153" t="s">
        <v>179</v>
      </c>
      <c r="N94" s="168"/>
      <c r="O94" s="130"/>
      <c r="P94" s="130"/>
      <c r="Q94" s="130"/>
      <c r="R94" s="130"/>
      <c r="S94" s="130"/>
      <c r="T94" s="130"/>
      <c r="U94" s="130"/>
      <c r="V94" s="130"/>
      <c r="W94" s="130"/>
      <c r="X94" s="130"/>
      <c r="Y94" s="169"/>
      <c r="Z94" s="168"/>
      <c r="AA94" s="130"/>
      <c r="AB94" s="130"/>
      <c r="AC94" s="130"/>
      <c r="AD94" s="130"/>
      <c r="AE94" s="130"/>
      <c r="AF94" s="130"/>
      <c r="AG94" s="130"/>
      <c r="AH94" s="130"/>
      <c r="AI94" s="130"/>
      <c r="AJ94" s="130"/>
      <c r="AK94" s="130"/>
      <c r="AL94" s="130"/>
      <c r="AM94" s="130"/>
      <c r="AN94" s="130"/>
      <c r="AO94" s="130"/>
      <c r="AP94" s="130"/>
      <c r="AQ94" s="130"/>
      <c r="AR94" s="130"/>
      <c r="AS94" s="169"/>
      <c r="AT94" s="168"/>
      <c r="AU94" s="130"/>
      <c r="AV94" s="130"/>
      <c r="AW94" s="130"/>
      <c r="AX94" s="130"/>
      <c r="AY94" s="130"/>
      <c r="AZ94" s="130"/>
      <c r="BA94" s="130"/>
      <c r="BB94" s="130"/>
      <c r="BC94" s="130"/>
      <c r="BD94" s="130"/>
      <c r="BE94" s="130"/>
      <c r="BF94" s="130"/>
      <c r="BG94" s="130"/>
      <c r="BH94" s="130"/>
      <c r="BI94" s="130"/>
      <c r="BJ94" s="130"/>
      <c r="BK94" s="130"/>
      <c r="BL94" s="130"/>
      <c r="BM94" s="130"/>
      <c r="BN94" s="130"/>
      <c r="BO94" s="130"/>
      <c r="BP94" s="130"/>
      <c r="BQ94" s="130"/>
      <c r="BR94" s="130"/>
      <c r="BS94" s="130"/>
      <c r="BT94" s="130"/>
      <c r="BU94" s="169"/>
    </row>
    <row r="95" spans="1:73" ht="15.75" customHeight="1" x14ac:dyDescent="0.25">
      <c r="A95" s="18"/>
      <c r="B95" s="145">
        <v>31</v>
      </c>
      <c r="C95" s="346" t="str">
        <f>IF('INPUT DATA'!Q40="","",'INPUT DATA'!Q40)</f>
        <v/>
      </c>
      <c r="D95" s="347"/>
      <c r="E95" s="348"/>
      <c r="F95" s="344" t="str">
        <f>IF('INPUT DATA'!R40="","",'INPUT DATA'!R40)</f>
        <v/>
      </c>
      <c r="G95" s="345"/>
      <c r="H95" s="105" t="str">
        <f>IF('INPUT DATA'!S40="","",'INPUT DATA'!S40)</f>
        <v/>
      </c>
      <c r="I95" s="107" t="str">
        <f>IFERROR(IF(OR(H95="",H95=0),"",DATEDIF(IF(ISNUMBER(H95),H95,DATEVALUE(H95)),DATE(VALUE(LEFT('INPUT DATA'!$F$18,4)),6,1),"Y")),"")</f>
        <v/>
      </c>
      <c r="J95" s="107" t="str">
        <f>IFERROR(IF(OR(H95="",H95=0),"",DATEDIF(IF(ISNUMBER(H95),H95,DATEVALUE(H95)),DATE(VALUE(LEFT('INPUT DATA'!$F$18,4)),6,1),"YM")),"")</f>
        <v/>
      </c>
      <c r="K95" s="107" t="str">
        <f>IFERROR(IF(OR(H95="",H95=0),"",DATEDIF(IF(ISNUMBER(H95),H95,DATEVALUE(H95)),DATE(VALUE(RIGHT('INPUT DATA'!$F$18,4)),5,31),"Y")),"")</f>
        <v/>
      </c>
      <c r="L95" s="174" t="str">
        <f>IFERROR(IF(OR(H95="",H95=0),"",DATEDIF(IF(ISNUMBER(H95),H95,DATEVALUE(H95)),DATE(VALUE(RIGHT('INPUT DATA'!$F$18,4)),5,31),"YM")),"")</f>
        <v/>
      </c>
      <c r="M95" s="153" t="s">
        <v>179</v>
      </c>
      <c r="N95" s="168"/>
      <c r="O95" s="130"/>
      <c r="P95" s="130"/>
      <c r="Q95" s="130"/>
      <c r="R95" s="130"/>
      <c r="S95" s="130"/>
      <c r="T95" s="130"/>
      <c r="U95" s="130"/>
      <c r="V95" s="130"/>
      <c r="W95" s="130"/>
      <c r="X95" s="130"/>
      <c r="Y95" s="169"/>
      <c r="Z95" s="168"/>
      <c r="AA95" s="130"/>
      <c r="AB95" s="130"/>
      <c r="AC95" s="130"/>
      <c r="AD95" s="130"/>
      <c r="AE95" s="130"/>
      <c r="AF95" s="130"/>
      <c r="AG95" s="130"/>
      <c r="AH95" s="130"/>
      <c r="AI95" s="130"/>
      <c r="AJ95" s="130"/>
      <c r="AK95" s="130"/>
      <c r="AL95" s="130"/>
      <c r="AM95" s="130"/>
      <c r="AN95" s="130"/>
      <c r="AO95" s="130"/>
      <c r="AP95" s="130"/>
      <c r="AQ95" s="130"/>
      <c r="AR95" s="130"/>
      <c r="AS95" s="169"/>
      <c r="AT95" s="168"/>
      <c r="AU95" s="130"/>
      <c r="AV95" s="130"/>
      <c r="AW95" s="130"/>
      <c r="AX95" s="130"/>
      <c r="AY95" s="130"/>
      <c r="AZ95" s="130"/>
      <c r="BA95" s="130"/>
      <c r="BB95" s="130"/>
      <c r="BC95" s="130"/>
      <c r="BD95" s="130"/>
      <c r="BE95" s="130"/>
      <c r="BF95" s="130"/>
      <c r="BG95" s="130"/>
      <c r="BH95" s="130"/>
      <c r="BI95" s="130"/>
      <c r="BJ95" s="130"/>
      <c r="BK95" s="130"/>
      <c r="BL95" s="130"/>
      <c r="BM95" s="130"/>
      <c r="BN95" s="130"/>
      <c r="BO95" s="130"/>
      <c r="BP95" s="130"/>
      <c r="BQ95" s="130"/>
      <c r="BR95" s="130"/>
      <c r="BS95" s="130"/>
      <c r="BT95" s="130"/>
      <c r="BU95" s="169"/>
    </row>
    <row r="96" spans="1:73" ht="15.75" customHeight="1" x14ac:dyDescent="0.25">
      <c r="A96" s="18"/>
      <c r="B96" s="145">
        <v>32</v>
      </c>
      <c r="C96" s="346" t="str">
        <f>IF('INPUT DATA'!Q41="","",'INPUT DATA'!Q41)</f>
        <v/>
      </c>
      <c r="D96" s="347"/>
      <c r="E96" s="348"/>
      <c r="F96" s="344" t="str">
        <f>IF('INPUT DATA'!R41="","",'INPUT DATA'!R41)</f>
        <v/>
      </c>
      <c r="G96" s="345"/>
      <c r="H96" s="105" t="str">
        <f>IF('INPUT DATA'!S41="","",'INPUT DATA'!S41)</f>
        <v/>
      </c>
      <c r="I96" s="107" t="str">
        <f>IFERROR(IF(OR(H96="",H96=0),"",DATEDIF(IF(ISNUMBER(H96),H96,DATEVALUE(H96)),DATE(VALUE(LEFT('INPUT DATA'!$F$18,4)),6,1),"Y")),"")</f>
        <v/>
      </c>
      <c r="J96" s="107" t="str">
        <f>IFERROR(IF(OR(H96="",H96=0),"",DATEDIF(IF(ISNUMBER(H96),H96,DATEVALUE(H96)),DATE(VALUE(LEFT('INPUT DATA'!$F$18,4)),6,1),"YM")),"")</f>
        <v/>
      </c>
      <c r="K96" s="107" t="str">
        <f>IFERROR(IF(OR(H96="",H96=0),"",DATEDIF(IF(ISNUMBER(H96),H96,DATEVALUE(H96)),DATE(VALUE(RIGHT('INPUT DATA'!$F$18,4)),5,31),"Y")),"")</f>
        <v/>
      </c>
      <c r="L96" s="174" t="str">
        <f>IFERROR(IF(OR(H96="",H96=0),"",DATEDIF(IF(ISNUMBER(H96),H96,DATEVALUE(H96)),DATE(VALUE(RIGHT('INPUT DATA'!$F$18,4)),5,31),"YM")),"")</f>
        <v/>
      </c>
      <c r="M96" s="153" t="s">
        <v>179</v>
      </c>
      <c r="N96" s="168"/>
      <c r="O96" s="130"/>
      <c r="P96" s="130"/>
      <c r="Q96" s="130"/>
      <c r="R96" s="130"/>
      <c r="S96" s="130"/>
      <c r="T96" s="130"/>
      <c r="U96" s="130"/>
      <c r="V96" s="130"/>
      <c r="W96" s="130"/>
      <c r="X96" s="130"/>
      <c r="Y96" s="169"/>
      <c r="Z96" s="168"/>
      <c r="AA96" s="130"/>
      <c r="AB96" s="130"/>
      <c r="AC96" s="130"/>
      <c r="AD96" s="130"/>
      <c r="AE96" s="130"/>
      <c r="AF96" s="130"/>
      <c r="AG96" s="130"/>
      <c r="AH96" s="130"/>
      <c r="AI96" s="130"/>
      <c r="AJ96" s="130"/>
      <c r="AK96" s="130"/>
      <c r="AL96" s="130"/>
      <c r="AM96" s="130"/>
      <c r="AN96" s="130"/>
      <c r="AO96" s="130"/>
      <c r="AP96" s="130"/>
      <c r="AQ96" s="130"/>
      <c r="AR96" s="130"/>
      <c r="AS96" s="169"/>
      <c r="AT96" s="168"/>
      <c r="AU96" s="130"/>
      <c r="AV96" s="130"/>
      <c r="AW96" s="130"/>
      <c r="AX96" s="130"/>
      <c r="AY96" s="130"/>
      <c r="AZ96" s="130"/>
      <c r="BA96" s="130"/>
      <c r="BB96" s="130"/>
      <c r="BC96" s="130"/>
      <c r="BD96" s="130"/>
      <c r="BE96" s="130"/>
      <c r="BF96" s="130"/>
      <c r="BG96" s="130"/>
      <c r="BH96" s="130"/>
      <c r="BI96" s="130"/>
      <c r="BJ96" s="130"/>
      <c r="BK96" s="130"/>
      <c r="BL96" s="130"/>
      <c r="BM96" s="130"/>
      <c r="BN96" s="130"/>
      <c r="BO96" s="130"/>
      <c r="BP96" s="130"/>
      <c r="BQ96" s="130"/>
      <c r="BR96" s="130"/>
      <c r="BS96" s="130"/>
      <c r="BT96" s="130"/>
      <c r="BU96" s="169"/>
    </row>
    <row r="97" spans="1:73" ht="15.75" customHeight="1" x14ac:dyDescent="0.25">
      <c r="A97" s="18"/>
      <c r="B97" s="145">
        <v>33</v>
      </c>
      <c r="C97" s="346" t="str">
        <f>IF('INPUT DATA'!Q42="","",'INPUT DATA'!Q42)</f>
        <v/>
      </c>
      <c r="D97" s="347"/>
      <c r="E97" s="348"/>
      <c r="F97" s="344" t="str">
        <f>IF('INPUT DATA'!R42="","",'INPUT DATA'!R42)</f>
        <v/>
      </c>
      <c r="G97" s="345"/>
      <c r="H97" s="105" t="str">
        <f>IF('INPUT DATA'!S42="","",'INPUT DATA'!S42)</f>
        <v/>
      </c>
      <c r="I97" s="107" t="str">
        <f>IFERROR(IF(OR(H97="",H97=0),"",DATEDIF(IF(ISNUMBER(H97),H97,DATEVALUE(H97)),DATE(VALUE(LEFT('INPUT DATA'!$F$18,4)),6,1),"Y")),"")</f>
        <v/>
      </c>
      <c r="J97" s="107" t="str">
        <f>IFERROR(IF(OR(H97="",H97=0),"",DATEDIF(IF(ISNUMBER(H97),H97,DATEVALUE(H97)),DATE(VALUE(LEFT('INPUT DATA'!$F$18,4)),6,1),"YM")),"")</f>
        <v/>
      </c>
      <c r="K97" s="107" t="str">
        <f>IFERROR(IF(OR(H97="",H97=0),"",DATEDIF(IF(ISNUMBER(H97),H97,DATEVALUE(H97)),DATE(VALUE(RIGHT('INPUT DATA'!$F$18,4)),5,31),"Y")),"")</f>
        <v/>
      </c>
      <c r="L97" s="174" t="str">
        <f>IFERROR(IF(OR(H97="",H97=0),"",DATEDIF(IF(ISNUMBER(H97),H97,DATEVALUE(H97)),DATE(VALUE(RIGHT('INPUT DATA'!$F$18,4)),5,31),"YM")),"")</f>
        <v/>
      </c>
      <c r="M97" s="153" t="s">
        <v>179</v>
      </c>
      <c r="N97" s="168"/>
      <c r="O97" s="130"/>
      <c r="P97" s="130"/>
      <c r="Q97" s="130"/>
      <c r="R97" s="130"/>
      <c r="S97" s="130"/>
      <c r="T97" s="130"/>
      <c r="U97" s="130"/>
      <c r="V97" s="130"/>
      <c r="W97" s="130"/>
      <c r="X97" s="130"/>
      <c r="Y97" s="169"/>
      <c r="Z97" s="168"/>
      <c r="AA97" s="130"/>
      <c r="AB97" s="130"/>
      <c r="AC97" s="130"/>
      <c r="AD97" s="130"/>
      <c r="AE97" s="130"/>
      <c r="AF97" s="130"/>
      <c r="AG97" s="130"/>
      <c r="AH97" s="130"/>
      <c r="AI97" s="130"/>
      <c r="AJ97" s="130"/>
      <c r="AK97" s="130"/>
      <c r="AL97" s="130"/>
      <c r="AM97" s="130"/>
      <c r="AN97" s="130"/>
      <c r="AO97" s="130"/>
      <c r="AP97" s="130"/>
      <c r="AQ97" s="130"/>
      <c r="AR97" s="130"/>
      <c r="AS97" s="169"/>
      <c r="AT97" s="168"/>
      <c r="AU97" s="130"/>
      <c r="AV97" s="130"/>
      <c r="AW97" s="130"/>
      <c r="AX97" s="130"/>
      <c r="AY97" s="130"/>
      <c r="AZ97" s="130"/>
      <c r="BA97" s="130"/>
      <c r="BB97" s="130"/>
      <c r="BC97" s="130"/>
      <c r="BD97" s="130"/>
      <c r="BE97" s="130"/>
      <c r="BF97" s="130"/>
      <c r="BG97" s="130"/>
      <c r="BH97" s="130"/>
      <c r="BI97" s="130"/>
      <c r="BJ97" s="130"/>
      <c r="BK97" s="130"/>
      <c r="BL97" s="130"/>
      <c r="BM97" s="130"/>
      <c r="BN97" s="130"/>
      <c r="BO97" s="130"/>
      <c r="BP97" s="130"/>
      <c r="BQ97" s="130"/>
      <c r="BR97" s="130"/>
      <c r="BS97" s="130"/>
      <c r="BT97" s="130"/>
      <c r="BU97" s="169"/>
    </row>
    <row r="98" spans="1:73" ht="15.75" customHeight="1" x14ac:dyDescent="0.25">
      <c r="A98" s="18"/>
      <c r="B98" s="145">
        <v>34</v>
      </c>
      <c r="C98" s="346" t="str">
        <f>IF('INPUT DATA'!Q43="","",'INPUT DATA'!Q43)</f>
        <v/>
      </c>
      <c r="D98" s="347"/>
      <c r="E98" s="348"/>
      <c r="F98" s="344" t="str">
        <f>IF('INPUT DATA'!R43="","",'INPUT DATA'!R43)</f>
        <v/>
      </c>
      <c r="G98" s="345"/>
      <c r="H98" s="105" t="str">
        <f>IF('INPUT DATA'!S43="","",'INPUT DATA'!S43)</f>
        <v/>
      </c>
      <c r="I98" s="107" t="str">
        <f>IFERROR(IF(OR(H98="",H98=0),"",DATEDIF(IF(ISNUMBER(H98),H98,DATEVALUE(H98)),DATE(VALUE(LEFT('INPUT DATA'!$F$18,4)),6,1),"Y")),"")</f>
        <v/>
      </c>
      <c r="J98" s="107" t="str">
        <f>IFERROR(IF(OR(H98="",H98=0),"",DATEDIF(IF(ISNUMBER(H98),H98,DATEVALUE(H98)),DATE(VALUE(LEFT('INPUT DATA'!$F$18,4)),6,1),"YM")),"")</f>
        <v/>
      </c>
      <c r="K98" s="107" t="str">
        <f>IFERROR(IF(OR(H98="",H98=0),"",DATEDIF(IF(ISNUMBER(H98),H98,DATEVALUE(H98)),DATE(VALUE(RIGHT('INPUT DATA'!$F$18,4)),5,31),"Y")),"")</f>
        <v/>
      </c>
      <c r="L98" s="174" t="str">
        <f>IFERROR(IF(OR(H98="",H98=0),"",DATEDIF(IF(ISNUMBER(H98),H98,DATEVALUE(H98)),DATE(VALUE(RIGHT('INPUT DATA'!$F$18,4)),5,31),"YM")),"")</f>
        <v/>
      </c>
      <c r="M98" s="153" t="s">
        <v>179</v>
      </c>
      <c r="N98" s="168"/>
      <c r="O98" s="130"/>
      <c r="P98" s="130"/>
      <c r="Q98" s="130"/>
      <c r="R98" s="130"/>
      <c r="S98" s="130"/>
      <c r="T98" s="130"/>
      <c r="U98" s="130"/>
      <c r="V98" s="130"/>
      <c r="W98" s="130"/>
      <c r="X98" s="130"/>
      <c r="Y98" s="169"/>
      <c r="Z98" s="168"/>
      <c r="AA98" s="130"/>
      <c r="AB98" s="130"/>
      <c r="AC98" s="130"/>
      <c r="AD98" s="130"/>
      <c r="AE98" s="130"/>
      <c r="AF98" s="130"/>
      <c r="AG98" s="130"/>
      <c r="AH98" s="130"/>
      <c r="AI98" s="130"/>
      <c r="AJ98" s="130"/>
      <c r="AK98" s="130"/>
      <c r="AL98" s="130"/>
      <c r="AM98" s="130"/>
      <c r="AN98" s="130"/>
      <c r="AO98" s="130"/>
      <c r="AP98" s="130"/>
      <c r="AQ98" s="130"/>
      <c r="AR98" s="130"/>
      <c r="AS98" s="169"/>
      <c r="AT98" s="168"/>
      <c r="AU98" s="130"/>
      <c r="AV98" s="130"/>
      <c r="AW98" s="130"/>
      <c r="AX98" s="130"/>
      <c r="AY98" s="130"/>
      <c r="AZ98" s="130"/>
      <c r="BA98" s="130"/>
      <c r="BB98" s="130"/>
      <c r="BC98" s="130"/>
      <c r="BD98" s="130"/>
      <c r="BE98" s="130"/>
      <c r="BF98" s="130"/>
      <c r="BG98" s="130"/>
      <c r="BH98" s="130"/>
      <c r="BI98" s="130"/>
      <c r="BJ98" s="130"/>
      <c r="BK98" s="130"/>
      <c r="BL98" s="130"/>
      <c r="BM98" s="130"/>
      <c r="BN98" s="130"/>
      <c r="BO98" s="130"/>
      <c r="BP98" s="130"/>
      <c r="BQ98" s="130"/>
      <c r="BR98" s="130"/>
      <c r="BS98" s="130"/>
      <c r="BT98" s="130"/>
      <c r="BU98" s="169"/>
    </row>
    <row r="99" spans="1:73" ht="15.75" customHeight="1" x14ac:dyDescent="0.25">
      <c r="A99" s="18"/>
      <c r="B99" s="145">
        <v>35</v>
      </c>
      <c r="C99" s="346" t="str">
        <f>IF('INPUT DATA'!Q44="","",'INPUT DATA'!Q44)</f>
        <v/>
      </c>
      <c r="D99" s="347"/>
      <c r="E99" s="348"/>
      <c r="F99" s="344" t="str">
        <f>IF('INPUT DATA'!R44="","",'INPUT DATA'!R44)</f>
        <v/>
      </c>
      <c r="G99" s="345"/>
      <c r="H99" s="105" t="str">
        <f>IF('INPUT DATA'!S44="","",'INPUT DATA'!S44)</f>
        <v/>
      </c>
      <c r="I99" s="107" t="str">
        <f>IFERROR(IF(OR(H99="",H99=0),"",DATEDIF(IF(ISNUMBER(H99),H99,DATEVALUE(H99)),DATE(VALUE(LEFT('INPUT DATA'!$F$18,4)),6,1),"Y")),"")</f>
        <v/>
      </c>
      <c r="J99" s="107" t="str">
        <f>IFERROR(IF(OR(H99="",H99=0),"",DATEDIF(IF(ISNUMBER(H99),H99,DATEVALUE(H99)),DATE(VALUE(LEFT('INPUT DATA'!$F$18,4)),6,1),"YM")),"")</f>
        <v/>
      </c>
      <c r="K99" s="107" t="str">
        <f>IFERROR(IF(OR(H99="",H99=0),"",DATEDIF(IF(ISNUMBER(H99),H99,DATEVALUE(H99)),DATE(VALUE(RIGHT('INPUT DATA'!$F$18,4)),5,31),"Y")),"")</f>
        <v/>
      </c>
      <c r="L99" s="174" t="str">
        <f>IFERROR(IF(OR(H99="",H99=0),"",DATEDIF(IF(ISNUMBER(H99),H99,DATEVALUE(H99)),DATE(VALUE(RIGHT('INPUT DATA'!$F$18,4)),5,31),"YM")),"")</f>
        <v/>
      </c>
      <c r="M99" s="153" t="s">
        <v>179</v>
      </c>
      <c r="N99" s="168"/>
      <c r="O99" s="130"/>
      <c r="P99" s="130"/>
      <c r="Q99" s="130"/>
      <c r="R99" s="130"/>
      <c r="S99" s="130"/>
      <c r="T99" s="130"/>
      <c r="U99" s="130"/>
      <c r="V99" s="130"/>
      <c r="W99" s="130"/>
      <c r="X99" s="130"/>
      <c r="Y99" s="169"/>
      <c r="Z99" s="168"/>
      <c r="AA99" s="130"/>
      <c r="AB99" s="130"/>
      <c r="AC99" s="130"/>
      <c r="AD99" s="130"/>
      <c r="AE99" s="130"/>
      <c r="AF99" s="130"/>
      <c r="AG99" s="130"/>
      <c r="AH99" s="130"/>
      <c r="AI99" s="130"/>
      <c r="AJ99" s="130"/>
      <c r="AK99" s="130"/>
      <c r="AL99" s="130"/>
      <c r="AM99" s="130"/>
      <c r="AN99" s="130"/>
      <c r="AO99" s="130"/>
      <c r="AP99" s="130"/>
      <c r="AQ99" s="130"/>
      <c r="AR99" s="130"/>
      <c r="AS99" s="169"/>
      <c r="AT99" s="168"/>
      <c r="AU99" s="130"/>
      <c r="AV99" s="130"/>
      <c r="AW99" s="130"/>
      <c r="AX99" s="130"/>
      <c r="AY99" s="130"/>
      <c r="AZ99" s="130"/>
      <c r="BA99" s="130"/>
      <c r="BB99" s="130"/>
      <c r="BC99" s="130"/>
      <c r="BD99" s="130"/>
      <c r="BE99" s="130"/>
      <c r="BF99" s="130"/>
      <c r="BG99" s="130"/>
      <c r="BH99" s="130"/>
      <c r="BI99" s="130"/>
      <c r="BJ99" s="130"/>
      <c r="BK99" s="130"/>
      <c r="BL99" s="130"/>
      <c r="BM99" s="130"/>
      <c r="BN99" s="130"/>
      <c r="BO99" s="130"/>
      <c r="BP99" s="130"/>
      <c r="BQ99" s="130"/>
      <c r="BR99" s="130"/>
      <c r="BS99" s="130"/>
      <c r="BT99" s="130"/>
      <c r="BU99" s="169"/>
    </row>
    <row r="100" spans="1:73" ht="15.75" customHeight="1" x14ac:dyDescent="0.25">
      <c r="A100" s="18"/>
      <c r="B100" s="145">
        <v>36</v>
      </c>
      <c r="C100" s="346" t="str">
        <f>IF('INPUT DATA'!Q45="","",'INPUT DATA'!Q45)</f>
        <v/>
      </c>
      <c r="D100" s="347"/>
      <c r="E100" s="348"/>
      <c r="F100" s="344" t="str">
        <f>IF('INPUT DATA'!R45="","",'INPUT DATA'!R45)</f>
        <v/>
      </c>
      <c r="G100" s="345"/>
      <c r="H100" s="105" t="str">
        <f>IF('INPUT DATA'!S45="","",'INPUT DATA'!S45)</f>
        <v/>
      </c>
      <c r="I100" s="107" t="str">
        <f>IFERROR(IF(OR(H100="",H100=0),"",DATEDIF(IF(ISNUMBER(H100),H100,DATEVALUE(H100)),DATE(VALUE(LEFT('INPUT DATA'!$F$18,4)),6,1),"Y")),"")</f>
        <v/>
      </c>
      <c r="J100" s="107" t="str">
        <f>IFERROR(IF(OR(H100="",H100=0),"",DATEDIF(IF(ISNUMBER(H100),H100,DATEVALUE(H100)),DATE(VALUE(LEFT('INPUT DATA'!$F$18,4)),6,1),"YM")),"")</f>
        <v/>
      </c>
      <c r="K100" s="107" t="str">
        <f>IFERROR(IF(OR(H100="",H100=0),"",DATEDIF(IF(ISNUMBER(H100),H100,DATEVALUE(H100)),DATE(VALUE(RIGHT('INPUT DATA'!$F$18,4)),5,31),"Y")),"")</f>
        <v/>
      </c>
      <c r="L100" s="174" t="str">
        <f>IFERROR(IF(OR(H100="",H100=0),"",DATEDIF(IF(ISNUMBER(H100),H100,DATEVALUE(H100)),DATE(VALUE(RIGHT('INPUT DATA'!$F$18,4)),5,31),"YM")),"")</f>
        <v/>
      </c>
      <c r="M100" s="153" t="s">
        <v>179</v>
      </c>
      <c r="N100" s="168"/>
      <c r="O100" s="130"/>
      <c r="P100" s="130"/>
      <c r="Q100" s="130"/>
      <c r="R100" s="130"/>
      <c r="S100" s="130"/>
      <c r="T100" s="130"/>
      <c r="U100" s="130"/>
      <c r="V100" s="130"/>
      <c r="W100" s="130"/>
      <c r="X100" s="130"/>
      <c r="Y100" s="169"/>
      <c r="Z100" s="168"/>
      <c r="AA100" s="130"/>
      <c r="AB100" s="130"/>
      <c r="AC100" s="130"/>
      <c r="AD100" s="130"/>
      <c r="AE100" s="130"/>
      <c r="AF100" s="130"/>
      <c r="AG100" s="130"/>
      <c r="AH100" s="130"/>
      <c r="AI100" s="130"/>
      <c r="AJ100" s="130"/>
      <c r="AK100" s="130"/>
      <c r="AL100" s="130"/>
      <c r="AM100" s="130"/>
      <c r="AN100" s="130"/>
      <c r="AO100" s="130"/>
      <c r="AP100" s="130"/>
      <c r="AQ100" s="130"/>
      <c r="AR100" s="130"/>
      <c r="AS100" s="169"/>
      <c r="AT100" s="168"/>
      <c r="AU100" s="130"/>
      <c r="AV100" s="130"/>
      <c r="AW100" s="130"/>
      <c r="AX100" s="130"/>
      <c r="AY100" s="130"/>
      <c r="AZ100" s="130"/>
      <c r="BA100" s="130"/>
      <c r="BB100" s="130"/>
      <c r="BC100" s="130"/>
      <c r="BD100" s="130"/>
      <c r="BE100" s="130"/>
      <c r="BF100" s="130"/>
      <c r="BG100" s="130"/>
      <c r="BH100" s="130"/>
      <c r="BI100" s="130"/>
      <c r="BJ100" s="130"/>
      <c r="BK100" s="130"/>
      <c r="BL100" s="130"/>
      <c r="BM100" s="130"/>
      <c r="BN100" s="130"/>
      <c r="BO100" s="130"/>
      <c r="BP100" s="130"/>
      <c r="BQ100" s="130"/>
      <c r="BR100" s="130"/>
      <c r="BS100" s="130"/>
      <c r="BT100" s="130"/>
      <c r="BU100" s="169"/>
    </row>
    <row r="101" spans="1:73" ht="15.75" customHeight="1" x14ac:dyDescent="0.25">
      <c r="A101" s="18"/>
      <c r="B101" s="145">
        <v>37</v>
      </c>
      <c r="C101" s="346" t="str">
        <f>IF('INPUT DATA'!Q46="","",'INPUT DATA'!Q46)</f>
        <v/>
      </c>
      <c r="D101" s="347"/>
      <c r="E101" s="348"/>
      <c r="F101" s="344" t="str">
        <f>IF('INPUT DATA'!R46="","",'INPUT DATA'!R46)</f>
        <v/>
      </c>
      <c r="G101" s="345"/>
      <c r="H101" s="105" t="str">
        <f>IF('INPUT DATA'!S46="","",'INPUT DATA'!S46)</f>
        <v/>
      </c>
      <c r="I101" s="107" t="str">
        <f>IFERROR(IF(OR(H101="",H101=0),"",DATEDIF(IF(ISNUMBER(H101),H101,DATEVALUE(H101)),DATE(VALUE(LEFT('INPUT DATA'!$F$18,4)),6,1),"Y")),"")</f>
        <v/>
      </c>
      <c r="J101" s="107" t="str">
        <f>IFERROR(IF(OR(H101="",H101=0),"",DATEDIF(IF(ISNUMBER(H101),H101,DATEVALUE(H101)),DATE(VALUE(LEFT('INPUT DATA'!$F$18,4)),6,1),"YM")),"")</f>
        <v/>
      </c>
      <c r="K101" s="107" t="str">
        <f>IFERROR(IF(OR(H101="",H101=0),"",DATEDIF(IF(ISNUMBER(H101),H101,DATEVALUE(H101)),DATE(VALUE(RIGHT('INPUT DATA'!$F$18,4)),5,31),"Y")),"")</f>
        <v/>
      </c>
      <c r="L101" s="174" t="str">
        <f>IFERROR(IF(OR(H101="",H101=0),"",DATEDIF(IF(ISNUMBER(H101),H101,DATEVALUE(H101)),DATE(VALUE(RIGHT('INPUT DATA'!$F$18,4)),5,31),"YM")),"")</f>
        <v/>
      </c>
      <c r="M101" s="153" t="s">
        <v>179</v>
      </c>
      <c r="N101" s="168"/>
      <c r="O101" s="130"/>
      <c r="P101" s="130"/>
      <c r="Q101" s="130"/>
      <c r="R101" s="130"/>
      <c r="S101" s="130"/>
      <c r="T101" s="130"/>
      <c r="U101" s="130"/>
      <c r="V101" s="130"/>
      <c r="W101" s="130"/>
      <c r="X101" s="130"/>
      <c r="Y101" s="169"/>
      <c r="Z101" s="168"/>
      <c r="AA101" s="130"/>
      <c r="AB101" s="130"/>
      <c r="AC101" s="130"/>
      <c r="AD101" s="130"/>
      <c r="AE101" s="130"/>
      <c r="AF101" s="130"/>
      <c r="AG101" s="130"/>
      <c r="AH101" s="130"/>
      <c r="AI101" s="130"/>
      <c r="AJ101" s="130"/>
      <c r="AK101" s="130"/>
      <c r="AL101" s="130"/>
      <c r="AM101" s="130"/>
      <c r="AN101" s="130"/>
      <c r="AO101" s="130"/>
      <c r="AP101" s="130"/>
      <c r="AQ101" s="130"/>
      <c r="AR101" s="130"/>
      <c r="AS101" s="169"/>
      <c r="AT101" s="168"/>
      <c r="AU101" s="130"/>
      <c r="AV101" s="130"/>
      <c r="AW101" s="130"/>
      <c r="AX101" s="130"/>
      <c r="AY101" s="130"/>
      <c r="AZ101" s="130"/>
      <c r="BA101" s="130"/>
      <c r="BB101" s="130"/>
      <c r="BC101" s="130"/>
      <c r="BD101" s="130"/>
      <c r="BE101" s="130"/>
      <c r="BF101" s="130"/>
      <c r="BG101" s="130"/>
      <c r="BH101" s="130"/>
      <c r="BI101" s="130"/>
      <c r="BJ101" s="130"/>
      <c r="BK101" s="130"/>
      <c r="BL101" s="130"/>
      <c r="BM101" s="130"/>
      <c r="BN101" s="130"/>
      <c r="BO101" s="130"/>
      <c r="BP101" s="130"/>
      <c r="BQ101" s="130"/>
      <c r="BR101" s="130"/>
      <c r="BS101" s="130"/>
      <c r="BT101" s="130"/>
      <c r="BU101" s="169"/>
    </row>
    <row r="102" spans="1:73" ht="15.75" customHeight="1" x14ac:dyDescent="0.25">
      <c r="A102" s="18"/>
      <c r="B102" s="145">
        <v>38</v>
      </c>
      <c r="C102" s="346" t="str">
        <f>IF('INPUT DATA'!Q47="","",'INPUT DATA'!Q47)</f>
        <v/>
      </c>
      <c r="D102" s="347"/>
      <c r="E102" s="348"/>
      <c r="F102" s="344" t="str">
        <f>IF('INPUT DATA'!R47="","",'INPUT DATA'!R47)</f>
        <v/>
      </c>
      <c r="G102" s="345"/>
      <c r="H102" s="105" t="str">
        <f>IF('INPUT DATA'!S47="","",'INPUT DATA'!S47)</f>
        <v/>
      </c>
      <c r="I102" s="107" t="str">
        <f>IFERROR(IF(OR(H102="",H102=0),"",DATEDIF(IF(ISNUMBER(H102),H102,DATEVALUE(H102)),DATE(VALUE(LEFT('INPUT DATA'!$F$18,4)),6,1),"Y")),"")</f>
        <v/>
      </c>
      <c r="J102" s="107" t="str">
        <f>IFERROR(IF(OR(H102="",H102=0),"",DATEDIF(IF(ISNUMBER(H102),H102,DATEVALUE(H102)),DATE(VALUE(LEFT('INPUT DATA'!$F$18,4)),6,1),"YM")),"")</f>
        <v/>
      </c>
      <c r="K102" s="107" t="str">
        <f>IFERROR(IF(OR(H102="",H102=0),"",DATEDIF(IF(ISNUMBER(H102),H102,DATEVALUE(H102)),DATE(VALUE(RIGHT('INPUT DATA'!$F$18,4)),5,31),"Y")),"")</f>
        <v/>
      </c>
      <c r="L102" s="174" t="str">
        <f>IFERROR(IF(OR(H102="",H102=0),"",DATEDIF(IF(ISNUMBER(H102),H102,DATEVALUE(H102)),DATE(VALUE(RIGHT('INPUT DATA'!$F$18,4)),5,31),"YM")),"")</f>
        <v/>
      </c>
      <c r="M102" s="153" t="s">
        <v>179</v>
      </c>
      <c r="N102" s="168"/>
      <c r="O102" s="130"/>
      <c r="P102" s="130"/>
      <c r="Q102" s="130"/>
      <c r="R102" s="130"/>
      <c r="S102" s="130"/>
      <c r="T102" s="130"/>
      <c r="U102" s="130"/>
      <c r="V102" s="130"/>
      <c r="W102" s="130"/>
      <c r="X102" s="130"/>
      <c r="Y102" s="169"/>
      <c r="Z102" s="168"/>
      <c r="AA102" s="130"/>
      <c r="AB102" s="130"/>
      <c r="AC102" s="130"/>
      <c r="AD102" s="130"/>
      <c r="AE102" s="130"/>
      <c r="AF102" s="130"/>
      <c r="AG102" s="130"/>
      <c r="AH102" s="130"/>
      <c r="AI102" s="130"/>
      <c r="AJ102" s="130"/>
      <c r="AK102" s="130"/>
      <c r="AL102" s="130"/>
      <c r="AM102" s="130"/>
      <c r="AN102" s="130"/>
      <c r="AO102" s="130"/>
      <c r="AP102" s="130"/>
      <c r="AQ102" s="130"/>
      <c r="AR102" s="130"/>
      <c r="AS102" s="169"/>
      <c r="AT102" s="168"/>
      <c r="AU102" s="130"/>
      <c r="AV102" s="130"/>
      <c r="AW102" s="130"/>
      <c r="AX102" s="130"/>
      <c r="AY102" s="130"/>
      <c r="AZ102" s="130"/>
      <c r="BA102" s="130"/>
      <c r="BB102" s="130"/>
      <c r="BC102" s="130"/>
      <c r="BD102" s="130"/>
      <c r="BE102" s="130"/>
      <c r="BF102" s="130"/>
      <c r="BG102" s="130"/>
      <c r="BH102" s="130"/>
      <c r="BI102" s="130"/>
      <c r="BJ102" s="130"/>
      <c r="BK102" s="130"/>
      <c r="BL102" s="130"/>
      <c r="BM102" s="130"/>
      <c r="BN102" s="130"/>
      <c r="BO102" s="130"/>
      <c r="BP102" s="130"/>
      <c r="BQ102" s="130"/>
      <c r="BR102" s="130"/>
      <c r="BS102" s="130"/>
      <c r="BT102" s="130"/>
      <c r="BU102" s="169"/>
    </row>
    <row r="103" spans="1:73" ht="15.75" customHeight="1" x14ac:dyDescent="0.25">
      <c r="A103" s="18"/>
      <c r="B103" s="145">
        <v>39</v>
      </c>
      <c r="C103" s="346" t="str">
        <f>IF('INPUT DATA'!Q48="","",'INPUT DATA'!Q48)</f>
        <v/>
      </c>
      <c r="D103" s="347"/>
      <c r="E103" s="348"/>
      <c r="F103" s="344" t="str">
        <f>IF('INPUT DATA'!R48="","",'INPUT DATA'!R48)</f>
        <v/>
      </c>
      <c r="G103" s="345"/>
      <c r="H103" s="105" t="str">
        <f>IF('INPUT DATA'!S48="","",'INPUT DATA'!S48)</f>
        <v/>
      </c>
      <c r="I103" s="107" t="str">
        <f>IFERROR(IF(OR(H103="",H103=0),"",DATEDIF(IF(ISNUMBER(H103),H103,DATEVALUE(H103)),DATE(VALUE(LEFT('INPUT DATA'!$F$18,4)),6,1),"Y")),"")</f>
        <v/>
      </c>
      <c r="J103" s="107" t="str">
        <f>IFERROR(IF(OR(H103="",H103=0),"",DATEDIF(IF(ISNUMBER(H103),H103,DATEVALUE(H103)),DATE(VALUE(LEFT('INPUT DATA'!$F$18,4)),6,1),"YM")),"")</f>
        <v/>
      </c>
      <c r="K103" s="107" t="str">
        <f>IFERROR(IF(OR(H103="",H103=0),"",DATEDIF(IF(ISNUMBER(H103),H103,DATEVALUE(H103)),DATE(VALUE(RIGHT('INPUT DATA'!$F$18,4)),5,31),"Y")),"")</f>
        <v/>
      </c>
      <c r="L103" s="174" t="str">
        <f>IFERROR(IF(OR(H103="",H103=0),"",DATEDIF(IF(ISNUMBER(H103),H103,DATEVALUE(H103)),DATE(VALUE(RIGHT('INPUT DATA'!$F$18,4)),5,31),"YM")),"")</f>
        <v/>
      </c>
      <c r="M103" s="153" t="s">
        <v>179</v>
      </c>
      <c r="N103" s="168"/>
      <c r="O103" s="130"/>
      <c r="P103" s="130"/>
      <c r="Q103" s="130"/>
      <c r="R103" s="130"/>
      <c r="S103" s="130"/>
      <c r="T103" s="130"/>
      <c r="U103" s="130"/>
      <c r="V103" s="130"/>
      <c r="W103" s="130"/>
      <c r="X103" s="130"/>
      <c r="Y103" s="169"/>
      <c r="Z103" s="168"/>
      <c r="AA103" s="130"/>
      <c r="AB103" s="130"/>
      <c r="AC103" s="130"/>
      <c r="AD103" s="130"/>
      <c r="AE103" s="130"/>
      <c r="AF103" s="130"/>
      <c r="AG103" s="130"/>
      <c r="AH103" s="130"/>
      <c r="AI103" s="130"/>
      <c r="AJ103" s="130"/>
      <c r="AK103" s="130"/>
      <c r="AL103" s="130"/>
      <c r="AM103" s="130"/>
      <c r="AN103" s="130"/>
      <c r="AO103" s="130"/>
      <c r="AP103" s="130"/>
      <c r="AQ103" s="130"/>
      <c r="AR103" s="130"/>
      <c r="AS103" s="169"/>
      <c r="AT103" s="168"/>
      <c r="AU103" s="130"/>
      <c r="AV103" s="130"/>
      <c r="AW103" s="130"/>
      <c r="AX103" s="130"/>
      <c r="AY103" s="130"/>
      <c r="AZ103" s="130"/>
      <c r="BA103" s="130"/>
      <c r="BB103" s="130"/>
      <c r="BC103" s="130"/>
      <c r="BD103" s="130"/>
      <c r="BE103" s="130"/>
      <c r="BF103" s="130"/>
      <c r="BG103" s="130"/>
      <c r="BH103" s="130"/>
      <c r="BI103" s="130"/>
      <c r="BJ103" s="130"/>
      <c r="BK103" s="130"/>
      <c r="BL103" s="130"/>
      <c r="BM103" s="130"/>
      <c r="BN103" s="130"/>
      <c r="BO103" s="130"/>
      <c r="BP103" s="130"/>
      <c r="BQ103" s="130"/>
      <c r="BR103" s="130"/>
      <c r="BS103" s="130"/>
      <c r="BT103" s="130"/>
      <c r="BU103" s="169"/>
    </row>
    <row r="104" spans="1:73" ht="15.75" customHeight="1" x14ac:dyDescent="0.25">
      <c r="A104" s="18"/>
      <c r="B104" s="145">
        <v>40</v>
      </c>
      <c r="C104" s="346" t="str">
        <f>IF('INPUT DATA'!Q49="","",'INPUT DATA'!Q49)</f>
        <v/>
      </c>
      <c r="D104" s="347"/>
      <c r="E104" s="348"/>
      <c r="F104" s="344" t="str">
        <f>IF('INPUT DATA'!R49="","",'INPUT DATA'!R49)</f>
        <v/>
      </c>
      <c r="G104" s="345"/>
      <c r="H104" s="105" t="str">
        <f>IF('INPUT DATA'!S49="","",'INPUT DATA'!S49)</f>
        <v/>
      </c>
      <c r="I104" s="107" t="str">
        <f>IFERROR(IF(OR(H104="",H104=0),"",DATEDIF(IF(ISNUMBER(H104),H104,DATEVALUE(H104)),DATE(VALUE(LEFT('INPUT DATA'!$F$18,4)),6,1),"Y")),"")</f>
        <v/>
      </c>
      <c r="J104" s="107" t="str">
        <f>IFERROR(IF(OR(H104="",H104=0),"",DATEDIF(IF(ISNUMBER(H104),H104,DATEVALUE(H104)),DATE(VALUE(LEFT('INPUT DATA'!$F$18,4)),6,1),"YM")),"")</f>
        <v/>
      </c>
      <c r="K104" s="107" t="str">
        <f>IFERROR(IF(OR(H104="",H104=0),"",DATEDIF(IF(ISNUMBER(H104),H104,DATEVALUE(H104)),DATE(VALUE(RIGHT('INPUT DATA'!$F$18,4)),5,31),"Y")),"")</f>
        <v/>
      </c>
      <c r="L104" s="174" t="str">
        <f>IFERROR(IF(OR(H104="",H104=0),"",DATEDIF(IF(ISNUMBER(H104),H104,DATEVALUE(H104)),DATE(VALUE(RIGHT('INPUT DATA'!$F$18,4)),5,31),"YM")),"")</f>
        <v/>
      </c>
      <c r="M104" s="153" t="s">
        <v>179</v>
      </c>
      <c r="N104" s="168"/>
      <c r="O104" s="130"/>
      <c r="P104" s="130"/>
      <c r="Q104" s="130"/>
      <c r="R104" s="130"/>
      <c r="S104" s="130"/>
      <c r="T104" s="130"/>
      <c r="U104" s="130"/>
      <c r="V104" s="130"/>
      <c r="W104" s="130"/>
      <c r="X104" s="130"/>
      <c r="Y104" s="169"/>
      <c r="Z104" s="168"/>
      <c r="AA104" s="130"/>
      <c r="AB104" s="130"/>
      <c r="AC104" s="130"/>
      <c r="AD104" s="130"/>
      <c r="AE104" s="130"/>
      <c r="AF104" s="130"/>
      <c r="AG104" s="130"/>
      <c r="AH104" s="130"/>
      <c r="AI104" s="130"/>
      <c r="AJ104" s="130"/>
      <c r="AK104" s="130"/>
      <c r="AL104" s="130"/>
      <c r="AM104" s="130"/>
      <c r="AN104" s="130"/>
      <c r="AO104" s="130"/>
      <c r="AP104" s="130"/>
      <c r="AQ104" s="130"/>
      <c r="AR104" s="130"/>
      <c r="AS104" s="169"/>
      <c r="AT104" s="168"/>
      <c r="AU104" s="130"/>
      <c r="AV104" s="130"/>
      <c r="AW104" s="130"/>
      <c r="AX104" s="130"/>
      <c r="AY104" s="130"/>
      <c r="AZ104" s="130"/>
      <c r="BA104" s="130"/>
      <c r="BB104" s="130"/>
      <c r="BC104" s="130"/>
      <c r="BD104" s="130"/>
      <c r="BE104" s="130"/>
      <c r="BF104" s="130"/>
      <c r="BG104" s="130"/>
      <c r="BH104" s="130"/>
      <c r="BI104" s="130"/>
      <c r="BJ104" s="130"/>
      <c r="BK104" s="130"/>
      <c r="BL104" s="130"/>
      <c r="BM104" s="130"/>
      <c r="BN104" s="130"/>
      <c r="BO104" s="130"/>
      <c r="BP104" s="130"/>
      <c r="BQ104" s="130"/>
      <c r="BR104" s="130"/>
      <c r="BS104" s="130"/>
      <c r="BT104" s="130"/>
      <c r="BU104" s="169"/>
    </row>
    <row r="105" spans="1:73" ht="15.75" customHeight="1" x14ac:dyDescent="0.25">
      <c r="A105" s="18"/>
      <c r="B105" s="145">
        <v>41</v>
      </c>
      <c r="C105" s="346" t="str">
        <f>IF('INPUT DATA'!Q50="","",'INPUT DATA'!Q50)</f>
        <v/>
      </c>
      <c r="D105" s="347"/>
      <c r="E105" s="348"/>
      <c r="F105" s="344" t="str">
        <f>IF('INPUT DATA'!R50="","",'INPUT DATA'!R50)</f>
        <v/>
      </c>
      <c r="G105" s="345"/>
      <c r="H105" s="105" t="str">
        <f>IF('INPUT DATA'!S50="","",'INPUT DATA'!S50)</f>
        <v/>
      </c>
      <c r="I105" s="107" t="str">
        <f>IFERROR(IF(OR(H105="",H105=0),"",DATEDIF(IF(ISNUMBER(H105),H105,DATEVALUE(H105)),DATE(VALUE(LEFT('INPUT DATA'!$F$18,4)),6,1),"Y")),"")</f>
        <v/>
      </c>
      <c r="J105" s="107" t="str">
        <f>IFERROR(IF(OR(H105="",H105=0),"",DATEDIF(IF(ISNUMBER(H105),H105,DATEVALUE(H105)),DATE(VALUE(LEFT('INPUT DATA'!$F$18,4)),6,1),"YM")),"")</f>
        <v/>
      </c>
      <c r="K105" s="107" t="str">
        <f>IFERROR(IF(OR(H105="",H105=0),"",DATEDIF(IF(ISNUMBER(H105),H105,DATEVALUE(H105)),DATE(VALUE(RIGHT('INPUT DATA'!$F$18,4)),5,31),"Y")),"")</f>
        <v/>
      </c>
      <c r="L105" s="174" t="str">
        <f>IFERROR(IF(OR(H105="",H105=0),"",DATEDIF(IF(ISNUMBER(H105),H105,DATEVALUE(H105)),DATE(VALUE(RIGHT('INPUT DATA'!$F$18,4)),5,31),"YM")),"")</f>
        <v/>
      </c>
      <c r="M105" s="153" t="s">
        <v>179</v>
      </c>
      <c r="N105" s="168"/>
      <c r="O105" s="130"/>
      <c r="P105" s="130"/>
      <c r="Q105" s="130"/>
      <c r="R105" s="130"/>
      <c r="S105" s="130"/>
      <c r="T105" s="130"/>
      <c r="U105" s="130"/>
      <c r="V105" s="130"/>
      <c r="W105" s="130"/>
      <c r="X105" s="130"/>
      <c r="Y105" s="169"/>
      <c r="Z105" s="168"/>
      <c r="AA105" s="130"/>
      <c r="AB105" s="130"/>
      <c r="AC105" s="130"/>
      <c r="AD105" s="130"/>
      <c r="AE105" s="130"/>
      <c r="AF105" s="130"/>
      <c r="AG105" s="130"/>
      <c r="AH105" s="130"/>
      <c r="AI105" s="130"/>
      <c r="AJ105" s="130"/>
      <c r="AK105" s="130"/>
      <c r="AL105" s="130"/>
      <c r="AM105" s="130"/>
      <c r="AN105" s="130"/>
      <c r="AO105" s="130"/>
      <c r="AP105" s="130"/>
      <c r="AQ105" s="130"/>
      <c r="AR105" s="130"/>
      <c r="AS105" s="169"/>
      <c r="AT105" s="168"/>
      <c r="AU105" s="130"/>
      <c r="AV105" s="130"/>
      <c r="AW105" s="130"/>
      <c r="AX105" s="130"/>
      <c r="AY105" s="130"/>
      <c r="AZ105" s="130"/>
      <c r="BA105" s="130"/>
      <c r="BB105" s="130"/>
      <c r="BC105" s="130"/>
      <c r="BD105" s="130"/>
      <c r="BE105" s="130"/>
      <c r="BF105" s="130"/>
      <c r="BG105" s="130"/>
      <c r="BH105" s="130"/>
      <c r="BI105" s="130"/>
      <c r="BJ105" s="130"/>
      <c r="BK105" s="130"/>
      <c r="BL105" s="130"/>
      <c r="BM105" s="130"/>
      <c r="BN105" s="130"/>
      <c r="BO105" s="130"/>
      <c r="BP105" s="130"/>
      <c r="BQ105" s="130"/>
      <c r="BR105" s="130"/>
      <c r="BS105" s="130"/>
      <c r="BT105" s="130"/>
      <c r="BU105" s="169"/>
    </row>
    <row r="106" spans="1:73" ht="15.75" customHeight="1" x14ac:dyDescent="0.25">
      <c r="A106" s="18"/>
      <c r="B106" s="145">
        <v>42</v>
      </c>
      <c r="C106" s="346" t="str">
        <f>IF('INPUT DATA'!Q51="","",'INPUT DATA'!Q51)</f>
        <v/>
      </c>
      <c r="D106" s="347"/>
      <c r="E106" s="348"/>
      <c r="F106" s="344" t="str">
        <f>IF('INPUT DATA'!R51="","",'INPUT DATA'!R51)</f>
        <v/>
      </c>
      <c r="G106" s="345"/>
      <c r="H106" s="105" t="str">
        <f>IF('INPUT DATA'!S51="","",'INPUT DATA'!S51)</f>
        <v/>
      </c>
      <c r="I106" s="107" t="str">
        <f>IFERROR(IF(OR(H106="",H106=0),"",DATEDIF(IF(ISNUMBER(H106),H106,DATEVALUE(H106)),DATE(VALUE(LEFT('INPUT DATA'!$F$18,4)),6,1),"Y")),"")</f>
        <v/>
      </c>
      <c r="J106" s="107" t="str">
        <f>IFERROR(IF(OR(H106="",H106=0),"",DATEDIF(IF(ISNUMBER(H106),H106,DATEVALUE(H106)),DATE(VALUE(LEFT('INPUT DATA'!$F$18,4)),6,1),"YM")),"")</f>
        <v/>
      </c>
      <c r="K106" s="107" t="str">
        <f>IFERROR(IF(OR(H106="",H106=0),"",DATEDIF(IF(ISNUMBER(H106),H106,DATEVALUE(H106)),DATE(VALUE(RIGHT('INPUT DATA'!$F$18,4)),5,31),"Y")),"")</f>
        <v/>
      </c>
      <c r="L106" s="174" t="str">
        <f>IFERROR(IF(OR(H106="",H106=0),"",DATEDIF(IF(ISNUMBER(H106),H106,DATEVALUE(H106)),DATE(VALUE(RIGHT('INPUT DATA'!$F$18,4)),5,31),"YM")),"")</f>
        <v/>
      </c>
      <c r="M106" s="153" t="s">
        <v>179</v>
      </c>
      <c r="N106" s="168"/>
      <c r="O106" s="130"/>
      <c r="P106" s="130"/>
      <c r="Q106" s="130"/>
      <c r="R106" s="130"/>
      <c r="S106" s="130"/>
      <c r="T106" s="130"/>
      <c r="U106" s="130"/>
      <c r="V106" s="130"/>
      <c r="W106" s="130"/>
      <c r="X106" s="130"/>
      <c r="Y106" s="169"/>
      <c r="Z106" s="168"/>
      <c r="AA106" s="130"/>
      <c r="AB106" s="130"/>
      <c r="AC106" s="130"/>
      <c r="AD106" s="130"/>
      <c r="AE106" s="130"/>
      <c r="AF106" s="130"/>
      <c r="AG106" s="130"/>
      <c r="AH106" s="130"/>
      <c r="AI106" s="130"/>
      <c r="AJ106" s="130"/>
      <c r="AK106" s="130"/>
      <c r="AL106" s="130"/>
      <c r="AM106" s="130"/>
      <c r="AN106" s="130"/>
      <c r="AO106" s="130"/>
      <c r="AP106" s="130"/>
      <c r="AQ106" s="130"/>
      <c r="AR106" s="130"/>
      <c r="AS106" s="169"/>
      <c r="AT106" s="168"/>
      <c r="AU106" s="130"/>
      <c r="AV106" s="130"/>
      <c r="AW106" s="130"/>
      <c r="AX106" s="130"/>
      <c r="AY106" s="130"/>
      <c r="AZ106" s="130"/>
      <c r="BA106" s="130"/>
      <c r="BB106" s="130"/>
      <c r="BC106" s="130"/>
      <c r="BD106" s="130"/>
      <c r="BE106" s="130"/>
      <c r="BF106" s="130"/>
      <c r="BG106" s="130"/>
      <c r="BH106" s="130"/>
      <c r="BI106" s="130"/>
      <c r="BJ106" s="130"/>
      <c r="BK106" s="130"/>
      <c r="BL106" s="130"/>
      <c r="BM106" s="130"/>
      <c r="BN106" s="130"/>
      <c r="BO106" s="130"/>
      <c r="BP106" s="130"/>
      <c r="BQ106" s="130"/>
      <c r="BR106" s="130"/>
      <c r="BS106" s="130"/>
      <c r="BT106" s="130"/>
      <c r="BU106" s="169"/>
    </row>
    <row r="107" spans="1:73" ht="15.75" customHeight="1" x14ac:dyDescent="0.25">
      <c r="A107" s="18"/>
      <c r="B107" s="145">
        <v>43</v>
      </c>
      <c r="C107" s="346" t="str">
        <f>IF('INPUT DATA'!Q52="","",'INPUT DATA'!Q52)</f>
        <v/>
      </c>
      <c r="D107" s="347"/>
      <c r="E107" s="348"/>
      <c r="F107" s="344" t="str">
        <f>IF('INPUT DATA'!R52="","",'INPUT DATA'!R52)</f>
        <v/>
      </c>
      <c r="G107" s="345"/>
      <c r="H107" s="105" t="str">
        <f>IF('INPUT DATA'!S52="","",'INPUT DATA'!S52)</f>
        <v/>
      </c>
      <c r="I107" s="107" t="str">
        <f>IFERROR(IF(OR(H107="",H107=0),"",DATEDIF(IF(ISNUMBER(H107),H107,DATEVALUE(H107)),DATE(VALUE(LEFT('INPUT DATA'!$F$18,4)),6,1),"Y")),"")</f>
        <v/>
      </c>
      <c r="J107" s="107" t="str">
        <f>IFERROR(IF(OR(H107="",H107=0),"",DATEDIF(IF(ISNUMBER(H107),H107,DATEVALUE(H107)),DATE(VALUE(LEFT('INPUT DATA'!$F$18,4)),6,1),"YM")),"")</f>
        <v/>
      </c>
      <c r="K107" s="107" t="str">
        <f>IFERROR(IF(OR(H107="",H107=0),"",DATEDIF(IF(ISNUMBER(H107),H107,DATEVALUE(H107)),DATE(VALUE(RIGHT('INPUT DATA'!$F$18,4)),5,31),"Y")),"")</f>
        <v/>
      </c>
      <c r="L107" s="174" t="str">
        <f>IFERROR(IF(OR(H107="",H107=0),"",DATEDIF(IF(ISNUMBER(H107),H107,DATEVALUE(H107)),DATE(VALUE(RIGHT('INPUT DATA'!$F$18,4)),5,31),"YM")),"")</f>
        <v/>
      </c>
      <c r="M107" s="153" t="s">
        <v>179</v>
      </c>
      <c r="N107" s="168"/>
      <c r="O107" s="130"/>
      <c r="P107" s="130"/>
      <c r="Q107" s="130"/>
      <c r="R107" s="130"/>
      <c r="S107" s="130"/>
      <c r="T107" s="130"/>
      <c r="U107" s="130"/>
      <c r="V107" s="130"/>
      <c r="W107" s="130"/>
      <c r="X107" s="130"/>
      <c r="Y107" s="169"/>
      <c r="Z107" s="168"/>
      <c r="AA107" s="130"/>
      <c r="AB107" s="130"/>
      <c r="AC107" s="130"/>
      <c r="AD107" s="130"/>
      <c r="AE107" s="130"/>
      <c r="AF107" s="130"/>
      <c r="AG107" s="130"/>
      <c r="AH107" s="130"/>
      <c r="AI107" s="130"/>
      <c r="AJ107" s="130"/>
      <c r="AK107" s="130"/>
      <c r="AL107" s="130"/>
      <c r="AM107" s="130"/>
      <c r="AN107" s="130"/>
      <c r="AO107" s="130"/>
      <c r="AP107" s="130"/>
      <c r="AQ107" s="130"/>
      <c r="AR107" s="130"/>
      <c r="AS107" s="169"/>
      <c r="AT107" s="168"/>
      <c r="AU107" s="130"/>
      <c r="AV107" s="130"/>
      <c r="AW107" s="130"/>
      <c r="AX107" s="130"/>
      <c r="AY107" s="130"/>
      <c r="AZ107" s="130"/>
      <c r="BA107" s="130"/>
      <c r="BB107" s="130"/>
      <c r="BC107" s="130"/>
      <c r="BD107" s="130"/>
      <c r="BE107" s="130"/>
      <c r="BF107" s="130"/>
      <c r="BG107" s="130"/>
      <c r="BH107" s="130"/>
      <c r="BI107" s="130"/>
      <c r="BJ107" s="130"/>
      <c r="BK107" s="130"/>
      <c r="BL107" s="130"/>
      <c r="BM107" s="130"/>
      <c r="BN107" s="130"/>
      <c r="BO107" s="130"/>
      <c r="BP107" s="130"/>
      <c r="BQ107" s="130"/>
      <c r="BR107" s="130"/>
      <c r="BS107" s="130"/>
      <c r="BT107" s="130"/>
      <c r="BU107" s="169"/>
    </row>
    <row r="108" spans="1:73" ht="15.75" customHeight="1" x14ac:dyDescent="0.25">
      <c r="A108" s="18"/>
      <c r="B108" s="145">
        <v>44</v>
      </c>
      <c r="C108" s="346" t="str">
        <f>IF('INPUT DATA'!Q53="","",'INPUT DATA'!Q53)</f>
        <v/>
      </c>
      <c r="D108" s="347"/>
      <c r="E108" s="348"/>
      <c r="F108" s="344" t="str">
        <f>IF('INPUT DATA'!R53="","",'INPUT DATA'!R53)</f>
        <v/>
      </c>
      <c r="G108" s="345"/>
      <c r="H108" s="105" t="str">
        <f>IF('INPUT DATA'!S53="","",'INPUT DATA'!S53)</f>
        <v/>
      </c>
      <c r="I108" s="107" t="str">
        <f>IFERROR(IF(OR(H108="",H108=0),"",DATEDIF(IF(ISNUMBER(H108),H108,DATEVALUE(H108)),DATE(VALUE(LEFT('INPUT DATA'!$F$18,4)),6,1),"Y")),"")</f>
        <v/>
      </c>
      <c r="J108" s="107" t="str">
        <f>IFERROR(IF(OR(H108="",H108=0),"",DATEDIF(IF(ISNUMBER(H108),H108,DATEVALUE(H108)),DATE(VALUE(LEFT('INPUT DATA'!$F$18,4)),6,1),"YM")),"")</f>
        <v/>
      </c>
      <c r="K108" s="107" t="str">
        <f>IFERROR(IF(OR(H108="",H108=0),"",DATEDIF(IF(ISNUMBER(H108),H108,DATEVALUE(H108)),DATE(VALUE(RIGHT('INPUT DATA'!$F$18,4)),5,31),"Y")),"")</f>
        <v/>
      </c>
      <c r="L108" s="174" t="str">
        <f>IFERROR(IF(OR(H108="",H108=0),"",DATEDIF(IF(ISNUMBER(H108),H108,DATEVALUE(H108)),DATE(VALUE(RIGHT('INPUT DATA'!$F$18,4)),5,31),"YM")),"")</f>
        <v/>
      </c>
      <c r="M108" s="153" t="s">
        <v>179</v>
      </c>
      <c r="N108" s="168"/>
      <c r="O108" s="130"/>
      <c r="P108" s="130"/>
      <c r="Q108" s="130"/>
      <c r="R108" s="130"/>
      <c r="S108" s="130"/>
      <c r="T108" s="130"/>
      <c r="U108" s="130"/>
      <c r="V108" s="130"/>
      <c r="W108" s="130"/>
      <c r="X108" s="130"/>
      <c r="Y108" s="169"/>
      <c r="Z108" s="168"/>
      <c r="AA108" s="130"/>
      <c r="AB108" s="130"/>
      <c r="AC108" s="130"/>
      <c r="AD108" s="130"/>
      <c r="AE108" s="130"/>
      <c r="AF108" s="130"/>
      <c r="AG108" s="130"/>
      <c r="AH108" s="130"/>
      <c r="AI108" s="130"/>
      <c r="AJ108" s="130"/>
      <c r="AK108" s="130"/>
      <c r="AL108" s="130"/>
      <c r="AM108" s="130"/>
      <c r="AN108" s="130"/>
      <c r="AO108" s="130"/>
      <c r="AP108" s="130"/>
      <c r="AQ108" s="130"/>
      <c r="AR108" s="130"/>
      <c r="AS108" s="169"/>
      <c r="AT108" s="168"/>
      <c r="AU108" s="130"/>
      <c r="AV108" s="130"/>
      <c r="AW108" s="130"/>
      <c r="AX108" s="130"/>
      <c r="AY108" s="130"/>
      <c r="AZ108" s="130"/>
      <c r="BA108" s="130"/>
      <c r="BB108" s="130"/>
      <c r="BC108" s="130"/>
      <c r="BD108" s="130"/>
      <c r="BE108" s="130"/>
      <c r="BF108" s="130"/>
      <c r="BG108" s="130"/>
      <c r="BH108" s="130"/>
      <c r="BI108" s="130"/>
      <c r="BJ108" s="130"/>
      <c r="BK108" s="130"/>
      <c r="BL108" s="130"/>
      <c r="BM108" s="130"/>
      <c r="BN108" s="130"/>
      <c r="BO108" s="130"/>
      <c r="BP108" s="130"/>
      <c r="BQ108" s="130"/>
      <c r="BR108" s="130"/>
      <c r="BS108" s="130"/>
      <c r="BT108" s="130"/>
      <c r="BU108" s="169"/>
    </row>
    <row r="109" spans="1:73" ht="15.75" customHeight="1" x14ac:dyDescent="0.25">
      <c r="A109" s="18"/>
      <c r="B109" s="145">
        <v>45</v>
      </c>
      <c r="C109" s="346" t="str">
        <f>IF('INPUT DATA'!Q54="","",'INPUT DATA'!Q54)</f>
        <v/>
      </c>
      <c r="D109" s="347"/>
      <c r="E109" s="348"/>
      <c r="F109" s="344" t="str">
        <f>IF('INPUT DATA'!R54="","",'INPUT DATA'!R54)</f>
        <v/>
      </c>
      <c r="G109" s="345"/>
      <c r="H109" s="105" t="str">
        <f>IF('INPUT DATA'!S54="","",'INPUT DATA'!S54)</f>
        <v/>
      </c>
      <c r="I109" s="107" t="str">
        <f>IFERROR(IF(OR(H109="",H109=0),"",DATEDIF(IF(ISNUMBER(H109),H109,DATEVALUE(H109)),DATE(VALUE(LEFT('INPUT DATA'!$F$18,4)),6,1),"Y")),"")</f>
        <v/>
      </c>
      <c r="J109" s="107" t="str">
        <f>IFERROR(IF(OR(H109="",H109=0),"",DATEDIF(IF(ISNUMBER(H109),H109,DATEVALUE(H109)),DATE(VALUE(LEFT('INPUT DATA'!$F$18,4)),6,1),"YM")),"")</f>
        <v/>
      </c>
      <c r="K109" s="107" t="str">
        <f>IFERROR(IF(OR(H109="",H109=0),"",DATEDIF(IF(ISNUMBER(H109),H109,DATEVALUE(H109)),DATE(VALUE(RIGHT('INPUT DATA'!$F$18,4)),5,31),"Y")),"")</f>
        <v/>
      </c>
      <c r="L109" s="174" t="str">
        <f>IFERROR(IF(OR(H109="",H109=0),"",DATEDIF(IF(ISNUMBER(H109),H109,DATEVALUE(H109)),DATE(VALUE(RIGHT('INPUT DATA'!$F$18,4)),5,31),"YM")),"")</f>
        <v/>
      </c>
      <c r="M109" s="153" t="s">
        <v>179</v>
      </c>
      <c r="N109" s="168"/>
      <c r="O109" s="130"/>
      <c r="P109" s="130"/>
      <c r="Q109" s="130"/>
      <c r="R109" s="130"/>
      <c r="S109" s="130"/>
      <c r="T109" s="130"/>
      <c r="U109" s="130"/>
      <c r="V109" s="130"/>
      <c r="W109" s="130"/>
      <c r="X109" s="130"/>
      <c r="Y109" s="169"/>
      <c r="Z109" s="168"/>
      <c r="AA109" s="130"/>
      <c r="AB109" s="130"/>
      <c r="AC109" s="130"/>
      <c r="AD109" s="130"/>
      <c r="AE109" s="130"/>
      <c r="AF109" s="130"/>
      <c r="AG109" s="130"/>
      <c r="AH109" s="130"/>
      <c r="AI109" s="130"/>
      <c r="AJ109" s="130"/>
      <c r="AK109" s="130"/>
      <c r="AL109" s="130"/>
      <c r="AM109" s="130"/>
      <c r="AN109" s="130"/>
      <c r="AO109" s="130"/>
      <c r="AP109" s="130"/>
      <c r="AQ109" s="130"/>
      <c r="AR109" s="130"/>
      <c r="AS109" s="169"/>
      <c r="AT109" s="168"/>
      <c r="AU109" s="130"/>
      <c r="AV109" s="130"/>
      <c r="AW109" s="130"/>
      <c r="AX109" s="130"/>
      <c r="AY109" s="130"/>
      <c r="AZ109" s="130"/>
      <c r="BA109" s="130"/>
      <c r="BB109" s="130"/>
      <c r="BC109" s="130"/>
      <c r="BD109" s="130"/>
      <c r="BE109" s="130"/>
      <c r="BF109" s="130"/>
      <c r="BG109" s="130"/>
      <c r="BH109" s="130"/>
      <c r="BI109" s="130"/>
      <c r="BJ109" s="130"/>
      <c r="BK109" s="130"/>
      <c r="BL109" s="130"/>
      <c r="BM109" s="130"/>
      <c r="BN109" s="130"/>
      <c r="BO109" s="130"/>
      <c r="BP109" s="130"/>
      <c r="BQ109" s="130"/>
      <c r="BR109" s="130"/>
      <c r="BS109" s="130"/>
      <c r="BT109" s="130"/>
      <c r="BU109" s="169"/>
    </row>
    <row r="110" spans="1:73" ht="15.75" customHeight="1" x14ac:dyDescent="0.25">
      <c r="A110" s="18"/>
      <c r="B110" s="145">
        <v>46</v>
      </c>
      <c r="C110" s="346" t="str">
        <f>IF('INPUT DATA'!Q55="","",'INPUT DATA'!Q55)</f>
        <v/>
      </c>
      <c r="D110" s="347"/>
      <c r="E110" s="348"/>
      <c r="F110" s="344" t="str">
        <f>IF('INPUT DATA'!R55="","",'INPUT DATA'!R55)</f>
        <v/>
      </c>
      <c r="G110" s="345"/>
      <c r="H110" s="105" t="str">
        <f>IF('INPUT DATA'!S55="","",'INPUT DATA'!S55)</f>
        <v/>
      </c>
      <c r="I110" s="107" t="str">
        <f>IFERROR(IF(OR(H110="",H110=0),"",DATEDIF(IF(ISNUMBER(H110),H110,DATEVALUE(H110)),DATE(VALUE(LEFT('INPUT DATA'!$F$18,4)),6,1),"Y")),"")</f>
        <v/>
      </c>
      <c r="J110" s="107" t="str">
        <f>IFERROR(IF(OR(H110="",H110=0),"",DATEDIF(IF(ISNUMBER(H110),H110,DATEVALUE(H110)),DATE(VALUE(LEFT('INPUT DATA'!$F$18,4)),6,1),"YM")),"")</f>
        <v/>
      </c>
      <c r="K110" s="107" t="str">
        <f>IFERROR(IF(OR(H110="",H110=0),"",DATEDIF(IF(ISNUMBER(H110),H110,DATEVALUE(H110)),DATE(VALUE(RIGHT('INPUT DATA'!$F$18,4)),5,31),"Y")),"")</f>
        <v/>
      </c>
      <c r="L110" s="174" t="str">
        <f>IFERROR(IF(OR(H110="",H110=0),"",DATEDIF(IF(ISNUMBER(H110),H110,DATEVALUE(H110)),DATE(VALUE(RIGHT('INPUT DATA'!$F$18,4)),5,31),"YM")),"")</f>
        <v/>
      </c>
      <c r="M110" s="153" t="s">
        <v>179</v>
      </c>
      <c r="N110" s="168"/>
      <c r="O110" s="130"/>
      <c r="P110" s="130"/>
      <c r="Q110" s="130"/>
      <c r="R110" s="130"/>
      <c r="S110" s="130"/>
      <c r="T110" s="130"/>
      <c r="U110" s="130"/>
      <c r="V110" s="130"/>
      <c r="W110" s="130"/>
      <c r="X110" s="130"/>
      <c r="Y110" s="169"/>
      <c r="Z110" s="168"/>
      <c r="AA110" s="130"/>
      <c r="AB110" s="130"/>
      <c r="AC110" s="130"/>
      <c r="AD110" s="130"/>
      <c r="AE110" s="130"/>
      <c r="AF110" s="130"/>
      <c r="AG110" s="130"/>
      <c r="AH110" s="130"/>
      <c r="AI110" s="130"/>
      <c r="AJ110" s="130"/>
      <c r="AK110" s="130"/>
      <c r="AL110" s="130"/>
      <c r="AM110" s="130"/>
      <c r="AN110" s="130"/>
      <c r="AO110" s="130"/>
      <c r="AP110" s="130"/>
      <c r="AQ110" s="130"/>
      <c r="AR110" s="130"/>
      <c r="AS110" s="169"/>
      <c r="AT110" s="168"/>
      <c r="AU110" s="130"/>
      <c r="AV110" s="130"/>
      <c r="AW110" s="130"/>
      <c r="AX110" s="130"/>
      <c r="AY110" s="130"/>
      <c r="AZ110" s="130"/>
      <c r="BA110" s="130"/>
      <c r="BB110" s="130"/>
      <c r="BC110" s="130"/>
      <c r="BD110" s="130"/>
      <c r="BE110" s="130"/>
      <c r="BF110" s="130"/>
      <c r="BG110" s="130"/>
      <c r="BH110" s="130"/>
      <c r="BI110" s="130"/>
      <c r="BJ110" s="130"/>
      <c r="BK110" s="130"/>
      <c r="BL110" s="130"/>
      <c r="BM110" s="130"/>
      <c r="BN110" s="130"/>
      <c r="BO110" s="130"/>
      <c r="BP110" s="130"/>
      <c r="BQ110" s="130"/>
      <c r="BR110" s="130"/>
      <c r="BS110" s="130"/>
      <c r="BT110" s="130"/>
      <c r="BU110" s="169"/>
    </row>
    <row r="111" spans="1:73" ht="15.75" customHeight="1" x14ac:dyDescent="0.25">
      <c r="A111" s="18"/>
      <c r="B111" s="145">
        <v>47</v>
      </c>
      <c r="C111" s="346" t="str">
        <f>IF('INPUT DATA'!Q56="","",'INPUT DATA'!Q56)</f>
        <v/>
      </c>
      <c r="D111" s="347"/>
      <c r="E111" s="348"/>
      <c r="F111" s="344" t="str">
        <f>IF('INPUT DATA'!R56="","",'INPUT DATA'!R56)</f>
        <v/>
      </c>
      <c r="G111" s="345"/>
      <c r="H111" s="105" t="str">
        <f>IF('INPUT DATA'!S56="","",'INPUT DATA'!S56)</f>
        <v/>
      </c>
      <c r="I111" s="107" t="str">
        <f>IFERROR(IF(OR(H111="",H111=0),"",DATEDIF(IF(ISNUMBER(H111),H111,DATEVALUE(H111)),DATE(VALUE(LEFT('INPUT DATA'!$F$18,4)),6,1),"Y")),"")</f>
        <v/>
      </c>
      <c r="J111" s="107" t="str">
        <f>IFERROR(IF(OR(H111="",H111=0),"",DATEDIF(IF(ISNUMBER(H111),H111,DATEVALUE(H111)),DATE(VALUE(LEFT('INPUT DATA'!$F$18,4)),6,1),"YM")),"")</f>
        <v/>
      </c>
      <c r="K111" s="107" t="str">
        <f>IFERROR(IF(OR(H111="",H111=0),"",DATEDIF(IF(ISNUMBER(H111),H111,DATEVALUE(H111)),DATE(VALUE(RIGHT('INPUT DATA'!$F$18,4)),5,31),"Y")),"")</f>
        <v/>
      </c>
      <c r="L111" s="174" t="str">
        <f>IFERROR(IF(OR(H111="",H111=0),"",DATEDIF(IF(ISNUMBER(H111),H111,DATEVALUE(H111)),DATE(VALUE(RIGHT('INPUT DATA'!$F$18,4)),5,31),"YM")),"")</f>
        <v/>
      </c>
      <c r="M111" s="153" t="s">
        <v>179</v>
      </c>
      <c r="N111" s="168"/>
      <c r="O111" s="130"/>
      <c r="P111" s="130"/>
      <c r="Q111" s="130"/>
      <c r="R111" s="130"/>
      <c r="S111" s="130"/>
      <c r="T111" s="130"/>
      <c r="U111" s="130"/>
      <c r="V111" s="130"/>
      <c r="W111" s="130"/>
      <c r="X111" s="130"/>
      <c r="Y111" s="169"/>
      <c r="Z111" s="168"/>
      <c r="AA111" s="130"/>
      <c r="AB111" s="130"/>
      <c r="AC111" s="130"/>
      <c r="AD111" s="130"/>
      <c r="AE111" s="130"/>
      <c r="AF111" s="130"/>
      <c r="AG111" s="130"/>
      <c r="AH111" s="130"/>
      <c r="AI111" s="130"/>
      <c r="AJ111" s="130"/>
      <c r="AK111" s="130"/>
      <c r="AL111" s="130"/>
      <c r="AM111" s="130"/>
      <c r="AN111" s="130"/>
      <c r="AO111" s="130"/>
      <c r="AP111" s="130"/>
      <c r="AQ111" s="130"/>
      <c r="AR111" s="130"/>
      <c r="AS111" s="169"/>
      <c r="AT111" s="168"/>
      <c r="AU111" s="130"/>
      <c r="AV111" s="130"/>
      <c r="AW111" s="130"/>
      <c r="AX111" s="130"/>
      <c r="AY111" s="130"/>
      <c r="AZ111" s="130"/>
      <c r="BA111" s="130"/>
      <c r="BB111" s="130"/>
      <c r="BC111" s="130"/>
      <c r="BD111" s="130"/>
      <c r="BE111" s="130"/>
      <c r="BF111" s="130"/>
      <c r="BG111" s="130"/>
      <c r="BH111" s="130"/>
      <c r="BI111" s="130"/>
      <c r="BJ111" s="130"/>
      <c r="BK111" s="130"/>
      <c r="BL111" s="130"/>
      <c r="BM111" s="130"/>
      <c r="BN111" s="130"/>
      <c r="BO111" s="130"/>
      <c r="BP111" s="130"/>
      <c r="BQ111" s="130"/>
      <c r="BR111" s="130"/>
      <c r="BS111" s="130"/>
      <c r="BT111" s="130"/>
      <c r="BU111" s="169"/>
    </row>
    <row r="112" spans="1:73" ht="15.75" customHeight="1" x14ac:dyDescent="0.25">
      <c r="A112" s="18"/>
      <c r="B112" s="145">
        <v>48</v>
      </c>
      <c r="C112" s="346" t="str">
        <f>IF('INPUT DATA'!Q57="","",'INPUT DATA'!Q57)</f>
        <v/>
      </c>
      <c r="D112" s="347"/>
      <c r="E112" s="348"/>
      <c r="F112" s="344" t="str">
        <f>IF('INPUT DATA'!R57="","",'INPUT DATA'!R57)</f>
        <v/>
      </c>
      <c r="G112" s="345"/>
      <c r="H112" s="105" t="str">
        <f>IF('INPUT DATA'!S57="","",'INPUT DATA'!S57)</f>
        <v/>
      </c>
      <c r="I112" s="107" t="str">
        <f>IFERROR(IF(OR(H112="",H112=0),"",DATEDIF(IF(ISNUMBER(H112),H112,DATEVALUE(H112)),DATE(VALUE(LEFT('INPUT DATA'!$F$18,4)),6,1),"Y")),"")</f>
        <v/>
      </c>
      <c r="J112" s="107" t="str">
        <f>IFERROR(IF(OR(H112="",H112=0),"",DATEDIF(IF(ISNUMBER(H112),H112,DATEVALUE(H112)),DATE(VALUE(LEFT('INPUT DATA'!$F$18,4)),6,1),"YM")),"")</f>
        <v/>
      </c>
      <c r="K112" s="107" t="str">
        <f>IFERROR(IF(OR(H112="",H112=0),"",DATEDIF(IF(ISNUMBER(H112),H112,DATEVALUE(H112)),DATE(VALUE(RIGHT('INPUT DATA'!$F$18,4)),5,31),"Y")),"")</f>
        <v/>
      </c>
      <c r="L112" s="174" t="str">
        <f>IFERROR(IF(OR(H112="",H112=0),"",DATEDIF(IF(ISNUMBER(H112),H112,DATEVALUE(H112)),DATE(VALUE(RIGHT('INPUT DATA'!$F$18,4)),5,31),"YM")),"")</f>
        <v/>
      </c>
      <c r="M112" s="153" t="s">
        <v>179</v>
      </c>
      <c r="N112" s="168"/>
      <c r="O112" s="130"/>
      <c r="P112" s="130"/>
      <c r="Q112" s="130"/>
      <c r="R112" s="130"/>
      <c r="S112" s="130"/>
      <c r="T112" s="130"/>
      <c r="U112" s="130"/>
      <c r="V112" s="130"/>
      <c r="W112" s="130"/>
      <c r="X112" s="130"/>
      <c r="Y112" s="169"/>
      <c r="Z112" s="168"/>
      <c r="AA112" s="130"/>
      <c r="AB112" s="130"/>
      <c r="AC112" s="130"/>
      <c r="AD112" s="130"/>
      <c r="AE112" s="130"/>
      <c r="AF112" s="130"/>
      <c r="AG112" s="130"/>
      <c r="AH112" s="130"/>
      <c r="AI112" s="130"/>
      <c r="AJ112" s="130"/>
      <c r="AK112" s="130"/>
      <c r="AL112" s="130"/>
      <c r="AM112" s="130"/>
      <c r="AN112" s="130"/>
      <c r="AO112" s="130"/>
      <c r="AP112" s="130"/>
      <c r="AQ112" s="130"/>
      <c r="AR112" s="130"/>
      <c r="AS112" s="169"/>
      <c r="AT112" s="168"/>
      <c r="AU112" s="130"/>
      <c r="AV112" s="130"/>
      <c r="AW112" s="130"/>
      <c r="AX112" s="130"/>
      <c r="AY112" s="130"/>
      <c r="AZ112" s="130"/>
      <c r="BA112" s="130"/>
      <c r="BB112" s="130"/>
      <c r="BC112" s="130"/>
      <c r="BD112" s="130"/>
      <c r="BE112" s="130"/>
      <c r="BF112" s="130"/>
      <c r="BG112" s="130"/>
      <c r="BH112" s="130"/>
      <c r="BI112" s="130"/>
      <c r="BJ112" s="130"/>
      <c r="BK112" s="130"/>
      <c r="BL112" s="130"/>
      <c r="BM112" s="130"/>
      <c r="BN112" s="130"/>
      <c r="BO112" s="130"/>
      <c r="BP112" s="130"/>
      <c r="BQ112" s="130"/>
      <c r="BR112" s="130"/>
      <c r="BS112" s="130"/>
      <c r="BT112" s="130"/>
      <c r="BU112" s="169"/>
    </row>
    <row r="113" spans="1:73" ht="15.75" customHeight="1" x14ac:dyDescent="0.25">
      <c r="A113" s="18"/>
      <c r="B113" s="145">
        <v>49</v>
      </c>
      <c r="C113" s="346" t="str">
        <f>IF('INPUT DATA'!Q58="","",'INPUT DATA'!Q58)</f>
        <v/>
      </c>
      <c r="D113" s="347"/>
      <c r="E113" s="348"/>
      <c r="F113" s="344" t="str">
        <f>IF('INPUT DATA'!R58="","",'INPUT DATA'!R58)</f>
        <v/>
      </c>
      <c r="G113" s="345"/>
      <c r="H113" s="105" t="str">
        <f>IF('INPUT DATA'!S58="","",'INPUT DATA'!S58)</f>
        <v/>
      </c>
      <c r="I113" s="107" t="str">
        <f>IFERROR(IF(OR(H113="",H113=0),"",DATEDIF(IF(ISNUMBER(H113),H113,DATEVALUE(H113)),DATE(VALUE(LEFT('INPUT DATA'!$F$18,4)),6,1),"Y")),"")</f>
        <v/>
      </c>
      <c r="J113" s="107" t="str">
        <f>IFERROR(IF(OR(H113="",H113=0),"",DATEDIF(IF(ISNUMBER(H113),H113,DATEVALUE(H113)),DATE(VALUE(LEFT('INPUT DATA'!$F$18,4)),6,1),"YM")),"")</f>
        <v/>
      </c>
      <c r="K113" s="107" t="str">
        <f>IFERROR(IF(OR(H113="",H113=0),"",DATEDIF(IF(ISNUMBER(H113),H113,DATEVALUE(H113)),DATE(VALUE(RIGHT('INPUT DATA'!$F$18,4)),5,31),"Y")),"")</f>
        <v/>
      </c>
      <c r="L113" s="174" t="str">
        <f>IFERROR(IF(OR(H113="",H113=0),"",DATEDIF(IF(ISNUMBER(H113),H113,DATEVALUE(H113)),DATE(VALUE(RIGHT('INPUT DATA'!$F$18,4)),5,31),"YM")),"")</f>
        <v/>
      </c>
      <c r="M113" s="153" t="s">
        <v>179</v>
      </c>
      <c r="N113" s="168"/>
      <c r="O113" s="130"/>
      <c r="P113" s="130"/>
      <c r="Q113" s="130"/>
      <c r="R113" s="130"/>
      <c r="S113" s="130"/>
      <c r="T113" s="130"/>
      <c r="U113" s="130"/>
      <c r="V113" s="130"/>
      <c r="W113" s="130"/>
      <c r="X113" s="130"/>
      <c r="Y113" s="169"/>
      <c r="Z113" s="168"/>
      <c r="AA113" s="130"/>
      <c r="AB113" s="130"/>
      <c r="AC113" s="130"/>
      <c r="AD113" s="130"/>
      <c r="AE113" s="130"/>
      <c r="AF113" s="130"/>
      <c r="AG113" s="130"/>
      <c r="AH113" s="130"/>
      <c r="AI113" s="130"/>
      <c r="AJ113" s="130"/>
      <c r="AK113" s="130"/>
      <c r="AL113" s="130"/>
      <c r="AM113" s="130"/>
      <c r="AN113" s="130"/>
      <c r="AO113" s="130"/>
      <c r="AP113" s="130"/>
      <c r="AQ113" s="130"/>
      <c r="AR113" s="130"/>
      <c r="AS113" s="169"/>
      <c r="AT113" s="168"/>
      <c r="AU113" s="130"/>
      <c r="AV113" s="130"/>
      <c r="AW113" s="130"/>
      <c r="AX113" s="130"/>
      <c r="AY113" s="130"/>
      <c r="AZ113" s="130"/>
      <c r="BA113" s="130"/>
      <c r="BB113" s="130"/>
      <c r="BC113" s="130"/>
      <c r="BD113" s="130"/>
      <c r="BE113" s="130"/>
      <c r="BF113" s="130"/>
      <c r="BG113" s="130"/>
      <c r="BH113" s="130"/>
      <c r="BI113" s="130"/>
      <c r="BJ113" s="130"/>
      <c r="BK113" s="130"/>
      <c r="BL113" s="130"/>
      <c r="BM113" s="130"/>
      <c r="BN113" s="130"/>
      <c r="BO113" s="130"/>
      <c r="BP113" s="130"/>
      <c r="BQ113" s="130"/>
      <c r="BR113" s="130"/>
      <c r="BS113" s="130"/>
      <c r="BT113" s="130"/>
      <c r="BU113" s="169"/>
    </row>
    <row r="114" spans="1:73" ht="15.75" customHeight="1" thickBot="1" x14ac:dyDescent="0.3">
      <c r="A114" s="18"/>
      <c r="B114" s="148">
        <v>50</v>
      </c>
      <c r="C114" s="400" t="str">
        <f>IF('INPUT DATA'!Q59="","",'INPUT DATA'!Q59)</f>
        <v/>
      </c>
      <c r="D114" s="401"/>
      <c r="E114" s="402"/>
      <c r="F114" s="403" t="str">
        <f>IF('INPUT DATA'!R59="","",'INPUT DATA'!R59)</f>
        <v/>
      </c>
      <c r="G114" s="404"/>
      <c r="H114" s="119" t="str">
        <f>IF('INPUT DATA'!S59="","",'INPUT DATA'!S59)</f>
        <v/>
      </c>
      <c r="I114" s="120" t="str">
        <f>IFERROR(IF(OR(H114="",H114=0),"",DATEDIF(IF(ISNUMBER(H114),H114,DATEVALUE(H114)),DATE(VALUE(LEFT('INPUT DATA'!$F$18,4)),6,1),"Y")),"")</f>
        <v/>
      </c>
      <c r="J114" s="121" t="str">
        <f>IFERROR(IF(OR(H114="",H114=0),"",DATEDIF(IF(ISNUMBER(H114),H114,DATEVALUE(H114)),DATE(VALUE(LEFT('INPUT DATA'!$F$18,4)),6,1),"YM")),"")</f>
        <v/>
      </c>
      <c r="K114" s="121" t="str">
        <f>IFERROR(IF(OR(H114="",H114=0),"",DATEDIF(IF(ISNUMBER(H114),H114,DATEVALUE(H114)),DATE(VALUE(RIGHT('INPUT DATA'!$F$18,4)),5,31),"Y")),"")</f>
        <v/>
      </c>
      <c r="L114" s="176" t="str">
        <f>IFERROR(IF(OR(H114="",H114=0),"",DATEDIF(IF(ISNUMBER(H114),H114,DATEVALUE(H114)),DATE(VALUE(RIGHT('INPUT DATA'!$F$18,4)),5,31),"YM")),"")</f>
        <v/>
      </c>
      <c r="M114" s="177" t="s">
        <v>179</v>
      </c>
      <c r="N114" s="170"/>
      <c r="O114" s="171"/>
      <c r="P114" s="171"/>
      <c r="Q114" s="171"/>
      <c r="R114" s="171"/>
      <c r="S114" s="171"/>
      <c r="T114" s="171"/>
      <c r="U114" s="171"/>
      <c r="V114" s="171"/>
      <c r="W114" s="171"/>
      <c r="X114" s="171"/>
      <c r="Y114" s="172"/>
      <c r="Z114" s="170"/>
      <c r="AA114" s="171"/>
      <c r="AB114" s="171"/>
      <c r="AC114" s="171"/>
      <c r="AD114" s="171"/>
      <c r="AE114" s="171"/>
      <c r="AF114" s="171"/>
      <c r="AG114" s="171"/>
      <c r="AH114" s="171"/>
      <c r="AI114" s="171"/>
      <c r="AJ114" s="171"/>
      <c r="AK114" s="171"/>
      <c r="AL114" s="171"/>
      <c r="AM114" s="171"/>
      <c r="AN114" s="171"/>
      <c r="AO114" s="171"/>
      <c r="AP114" s="171"/>
      <c r="AQ114" s="171"/>
      <c r="AR114" s="171"/>
      <c r="AS114" s="172"/>
      <c r="AT114" s="170"/>
      <c r="AU114" s="171"/>
      <c r="AV114" s="171"/>
      <c r="AW114" s="171"/>
      <c r="AX114" s="171"/>
      <c r="AY114" s="171"/>
      <c r="AZ114" s="171"/>
      <c r="BA114" s="171"/>
      <c r="BB114" s="171"/>
      <c r="BC114" s="171"/>
      <c r="BD114" s="171"/>
      <c r="BE114" s="171"/>
      <c r="BF114" s="171"/>
      <c r="BG114" s="171"/>
      <c r="BH114" s="171"/>
      <c r="BI114" s="171"/>
      <c r="BJ114" s="171"/>
      <c r="BK114" s="171"/>
      <c r="BL114" s="171"/>
      <c r="BM114" s="171"/>
      <c r="BN114" s="171"/>
      <c r="BO114" s="171"/>
      <c r="BP114" s="171"/>
      <c r="BQ114" s="171"/>
      <c r="BR114" s="171"/>
      <c r="BS114" s="171"/>
      <c r="BT114" s="171"/>
      <c r="BU114" s="172"/>
    </row>
    <row r="115" spans="1:73" ht="15.75" customHeight="1" x14ac:dyDescent="0.25">
      <c r="A115" s="19"/>
      <c r="B115" s="19"/>
      <c r="C115" s="80"/>
      <c r="D115" s="18"/>
      <c r="E115" s="18"/>
      <c r="F115" s="18"/>
      <c r="G115" s="18"/>
      <c r="H115" s="18"/>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row>
    <row r="116" spans="1:73" ht="15.75" customHeight="1" x14ac:dyDescent="0.25">
      <c r="A116" s="19"/>
      <c r="B116" s="19"/>
      <c r="C116" s="80"/>
      <c r="D116" s="18"/>
      <c r="E116" s="18"/>
      <c r="F116" s="18"/>
      <c r="G116" s="18"/>
      <c r="H116" s="18"/>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row>
    <row r="117" spans="1:73" ht="15.75" customHeight="1" x14ac:dyDescent="0.25">
      <c r="A117" s="19"/>
      <c r="B117" s="19"/>
      <c r="C117" s="80"/>
      <c r="D117" s="18"/>
      <c r="E117" s="18"/>
      <c r="F117" s="18"/>
      <c r="G117" s="18"/>
      <c r="H117" s="18"/>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row>
    <row r="118" spans="1:73" ht="15.75" customHeight="1" x14ac:dyDescent="0.25">
      <c r="A118" s="19"/>
      <c r="B118" s="19"/>
      <c r="C118" s="80"/>
      <c r="D118" s="18"/>
      <c r="E118" s="18"/>
      <c r="F118" s="18"/>
      <c r="G118" s="18"/>
      <c r="H118" s="18"/>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row>
    <row r="119" spans="1:73" ht="15.75" customHeight="1" x14ac:dyDescent="0.25">
      <c r="A119" s="19"/>
      <c r="B119" s="19"/>
      <c r="C119" s="80"/>
      <c r="D119" s="18"/>
      <c r="E119" s="18"/>
      <c r="F119" s="18"/>
      <c r="G119" s="18"/>
      <c r="H119" s="18"/>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row>
    <row r="120" spans="1:73" ht="15.75" customHeight="1" x14ac:dyDescent="0.25">
      <c r="A120" s="19"/>
      <c r="B120" s="19"/>
      <c r="C120" s="80"/>
      <c r="D120" s="18"/>
      <c r="E120" s="18"/>
      <c r="F120" s="18"/>
      <c r="G120" s="18"/>
      <c r="H120" s="18"/>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row>
    <row r="121" spans="1:73" ht="15.75" customHeight="1" x14ac:dyDescent="0.25">
      <c r="A121" s="19"/>
      <c r="B121" s="19"/>
      <c r="C121" s="80"/>
      <c r="D121" s="18"/>
      <c r="E121" s="18"/>
      <c r="F121" s="18"/>
      <c r="G121" s="18"/>
      <c r="H121" s="18"/>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row>
    <row r="122" spans="1:73" ht="15.75" customHeight="1" x14ac:dyDescent="0.25">
      <c r="A122" s="19"/>
      <c r="B122" s="19"/>
      <c r="C122" s="80"/>
      <c r="D122" s="18"/>
      <c r="E122" s="18"/>
      <c r="F122" s="18"/>
      <c r="G122" s="18"/>
      <c r="H122" s="18"/>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row>
    <row r="123" spans="1:73" ht="15.75" customHeight="1" x14ac:dyDescent="0.25">
      <c r="A123" s="19"/>
      <c r="B123" s="19"/>
      <c r="C123" s="80"/>
      <c r="D123" s="18"/>
      <c r="E123" s="18"/>
      <c r="F123" s="18"/>
      <c r="G123" s="18"/>
      <c r="H123" s="18"/>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row>
    <row r="124" spans="1:73" ht="15.75" customHeight="1" x14ac:dyDescent="0.25"/>
    <row r="125" spans="1:73" ht="15.75" customHeight="1" x14ac:dyDescent="0.25"/>
    <row r="126" spans="1:73" ht="15.75" customHeight="1" x14ac:dyDescent="0.25"/>
    <row r="127" spans="1:73" ht="15.75" customHeight="1" x14ac:dyDescent="0.25"/>
    <row r="128" spans="1:73"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sheetData>
  <mergeCells count="288">
    <mergeCell ref="A1:V4"/>
    <mergeCell ref="E5:G5"/>
    <mergeCell ref="K5:M5"/>
    <mergeCell ref="E6:G6"/>
    <mergeCell ref="K6:M6"/>
    <mergeCell ref="T6:U6"/>
    <mergeCell ref="B9:H11"/>
    <mergeCell ref="I9:J11"/>
    <mergeCell ref="K9:L11"/>
    <mergeCell ref="M9:M14"/>
    <mergeCell ref="N9:Q9"/>
    <mergeCell ref="R9:AD9"/>
    <mergeCell ref="B12:E14"/>
    <mergeCell ref="F12:G14"/>
    <mergeCell ref="H12:H14"/>
    <mergeCell ref="I12:I14"/>
    <mergeCell ref="J12:J14"/>
    <mergeCell ref="K12:K14"/>
    <mergeCell ref="L12:L14"/>
    <mergeCell ref="N12:N14"/>
    <mergeCell ref="O12:O14"/>
    <mergeCell ref="P12:P14"/>
    <mergeCell ref="AE9:AG10"/>
    <mergeCell ref="AH9:BU10"/>
    <mergeCell ref="N10:Q10"/>
    <mergeCell ref="R10:AD10"/>
    <mergeCell ref="N11:R11"/>
    <mergeCell ref="S11:Y11"/>
    <mergeCell ref="Z11:AS11"/>
    <mergeCell ref="AT11:BU11"/>
    <mergeCell ref="W12:W14"/>
    <mergeCell ref="X12:X14"/>
    <mergeCell ref="Y12:Y14"/>
    <mergeCell ref="Z12:Z14"/>
    <mergeCell ref="AA12:AA14"/>
    <mergeCell ref="AB12:AB14"/>
    <mergeCell ref="Q12:Q14"/>
    <mergeCell ref="R12:R14"/>
    <mergeCell ref="S12:S14"/>
    <mergeCell ref="T12:T14"/>
    <mergeCell ref="U12:U14"/>
    <mergeCell ref="V12:V14"/>
    <mergeCell ref="AH12:AH14"/>
    <mergeCell ref="AI12:AI14"/>
    <mergeCell ref="AJ12:AJ14"/>
    <mergeCell ref="AK12:AK14"/>
    <mergeCell ref="AC12:AC14"/>
    <mergeCell ref="AD12:AD14"/>
    <mergeCell ref="AE12:AE14"/>
    <mergeCell ref="AF12:AF14"/>
    <mergeCell ref="AG12:AG14"/>
    <mergeCell ref="BQ12:BU12"/>
    <mergeCell ref="AT13:AT14"/>
    <mergeCell ref="AU13:AU14"/>
    <mergeCell ref="AV13:AV14"/>
    <mergeCell ref="AW13:AW14"/>
    <mergeCell ref="AX13:AX14"/>
    <mergeCell ref="AY13:AY14"/>
    <mergeCell ref="AZ13:AZ14"/>
    <mergeCell ref="BA13:BA14"/>
    <mergeCell ref="BB13:BB14"/>
    <mergeCell ref="AT12:AW12"/>
    <mergeCell ref="AX12:AY12"/>
    <mergeCell ref="AZ12:BE12"/>
    <mergeCell ref="BF12:BK12"/>
    <mergeCell ref="BL12:BM12"/>
    <mergeCell ref="BN12:BP12"/>
    <mergeCell ref="BS13:BS14"/>
    <mergeCell ref="BT13:BT14"/>
    <mergeCell ref="BU13:BU14"/>
    <mergeCell ref="B15:BU15"/>
    <mergeCell ref="C16:E16"/>
    <mergeCell ref="F16:G16"/>
    <mergeCell ref="BM13:BM14"/>
    <mergeCell ref="BN13:BN14"/>
    <mergeCell ref="BO13:BO14"/>
    <mergeCell ref="BP13:BP14"/>
    <mergeCell ref="BQ13:BQ14"/>
    <mergeCell ref="BR13:BR14"/>
    <mergeCell ref="BC13:BC14"/>
    <mergeCell ref="BD13:BD14"/>
    <mergeCell ref="BE13:BE14"/>
    <mergeCell ref="BG13:BH13"/>
    <mergeCell ref="BJ13:BK13"/>
    <mergeCell ref="BL13:BL14"/>
    <mergeCell ref="AN12:AN14"/>
    <mergeCell ref="AO12:AO14"/>
    <mergeCell ref="AP12:AP14"/>
    <mergeCell ref="AQ12:AQ14"/>
    <mergeCell ref="AR12:AR14"/>
    <mergeCell ref="AS12:AS14"/>
    <mergeCell ref="AL12:AL14"/>
    <mergeCell ref="AM12:AM14"/>
    <mergeCell ref="C20:E20"/>
    <mergeCell ref="F20:G20"/>
    <mergeCell ref="C21:E21"/>
    <mergeCell ref="F21:G21"/>
    <mergeCell ref="C22:E22"/>
    <mergeCell ref="F22:G22"/>
    <mergeCell ref="C17:E17"/>
    <mergeCell ref="F17:G17"/>
    <mergeCell ref="C18:E18"/>
    <mergeCell ref="F18:G18"/>
    <mergeCell ref="C19:E19"/>
    <mergeCell ref="F19:G19"/>
    <mergeCell ref="C26:E26"/>
    <mergeCell ref="F26:G26"/>
    <mergeCell ref="C27:E27"/>
    <mergeCell ref="F27:G27"/>
    <mergeCell ref="C28:E28"/>
    <mergeCell ref="F28:G28"/>
    <mergeCell ref="C23:E23"/>
    <mergeCell ref="F23:G23"/>
    <mergeCell ref="C24:E24"/>
    <mergeCell ref="F24:G24"/>
    <mergeCell ref="C25:E25"/>
    <mergeCell ref="F25:G25"/>
    <mergeCell ref="C32:E32"/>
    <mergeCell ref="F32:G32"/>
    <mergeCell ref="C33:E33"/>
    <mergeCell ref="F33:G33"/>
    <mergeCell ref="C34:E34"/>
    <mergeCell ref="F34:G34"/>
    <mergeCell ref="C29:E29"/>
    <mergeCell ref="F29:G29"/>
    <mergeCell ref="C30:E30"/>
    <mergeCell ref="F30:G30"/>
    <mergeCell ref="C31:E31"/>
    <mergeCell ref="F31:G31"/>
    <mergeCell ref="C38:E38"/>
    <mergeCell ref="F38:G38"/>
    <mergeCell ref="C39:E39"/>
    <mergeCell ref="F39:G39"/>
    <mergeCell ref="C40:E40"/>
    <mergeCell ref="F40:G40"/>
    <mergeCell ref="C35:E35"/>
    <mergeCell ref="F35:G35"/>
    <mergeCell ref="C36:E36"/>
    <mergeCell ref="F36:G36"/>
    <mergeCell ref="C37:E37"/>
    <mergeCell ref="F37:G37"/>
    <mergeCell ref="C44:E44"/>
    <mergeCell ref="F44:G44"/>
    <mergeCell ref="C45:E45"/>
    <mergeCell ref="F45:G45"/>
    <mergeCell ref="C46:E46"/>
    <mergeCell ref="F46:G46"/>
    <mergeCell ref="C41:E41"/>
    <mergeCell ref="F41:G41"/>
    <mergeCell ref="C42:E42"/>
    <mergeCell ref="F42:G42"/>
    <mergeCell ref="C43:E43"/>
    <mergeCell ref="F43:G43"/>
    <mergeCell ref="C50:E50"/>
    <mergeCell ref="F50:G50"/>
    <mergeCell ref="C51:E51"/>
    <mergeCell ref="F51:G51"/>
    <mergeCell ref="C52:E52"/>
    <mergeCell ref="F52:G52"/>
    <mergeCell ref="C47:E47"/>
    <mergeCell ref="F47:G47"/>
    <mergeCell ref="C48:E48"/>
    <mergeCell ref="F48:G48"/>
    <mergeCell ref="C49:E49"/>
    <mergeCell ref="F49:G49"/>
    <mergeCell ref="C56:E56"/>
    <mergeCell ref="F56:G56"/>
    <mergeCell ref="C57:E57"/>
    <mergeCell ref="F57:G57"/>
    <mergeCell ref="C58:E58"/>
    <mergeCell ref="F58:G58"/>
    <mergeCell ref="C53:E53"/>
    <mergeCell ref="F53:G53"/>
    <mergeCell ref="C54:E54"/>
    <mergeCell ref="F54:G54"/>
    <mergeCell ref="C55:E55"/>
    <mergeCell ref="F55:G55"/>
    <mergeCell ref="C62:E62"/>
    <mergeCell ref="F62:G62"/>
    <mergeCell ref="C63:E63"/>
    <mergeCell ref="F63:G63"/>
    <mergeCell ref="C64:E64"/>
    <mergeCell ref="F64:G64"/>
    <mergeCell ref="C59:E59"/>
    <mergeCell ref="F59:G59"/>
    <mergeCell ref="C60:E60"/>
    <mergeCell ref="F60:G60"/>
    <mergeCell ref="C61:E61"/>
    <mergeCell ref="F61:G61"/>
    <mergeCell ref="C69:E69"/>
    <mergeCell ref="F69:G69"/>
    <mergeCell ref="C70:E70"/>
    <mergeCell ref="F70:G70"/>
    <mergeCell ref="C71:E71"/>
    <mergeCell ref="F71:G71"/>
    <mergeCell ref="B65:BU65"/>
    <mergeCell ref="C66:E66"/>
    <mergeCell ref="F66:G66"/>
    <mergeCell ref="C67:E67"/>
    <mergeCell ref="F67:G67"/>
    <mergeCell ref="C68:E68"/>
    <mergeCell ref="F68:G68"/>
    <mergeCell ref="C75:E75"/>
    <mergeCell ref="F75:G75"/>
    <mergeCell ref="C76:E76"/>
    <mergeCell ref="F76:G76"/>
    <mergeCell ref="C77:E77"/>
    <mergeCell ref="F77:G77"/>
    <mergeCell ref="C72:E72"/>
    <mergeCell ref="F72:G72"/>
    <mergeCell ref="C73:E73"/>
    <mergeCell ref="F73:G73"/>
    <mergeCell ref="C74:E74"/>
    <mergeCell ref="F74:G74"/>
    <mergeCell ref="C81:E81"/>
    <mergeCell ref="F81:G81"/>
    <mergeCell ref="C82:E82"/>
    <mergeCell ref="F82:G82"/>
    <mergeCell ref="C83:E83"/>
    <mergeCell ref="F83:G83"/>
    <mergeCell ref="C78:E78"/>
    <mergeCell ref="F78:G78"/>
    <mergeCell ref="C79:E79"/>
    <mergeCell ref="F79:G79"/>
    <mergeCell ref="C80:E80"/>
    <mergeCell ref="F80:G80"/>
    <mergeCell ref="C87:E87"/>
    <mergeCell ref="F87:G87"/>
    <mergeCell ref="C88:E88"/>
    <mergeCell ref="F88:G88"/>
    <mergeCell ref="C89:E89"/>
    <mergeCell ref="F89:G89"/>
    <mergeCell ref="C84:E84"/>
    <mergeCell ref="F84:G84"/>
    <mergeCell ref="C85:E85"/>
    <mergeCell ref="F85:G85"/>
    <mergeCell ref="C86:E86"/>
    <mergeCell ref="F86:G86"/>
    <mergeCell ref="C93:E93"/>
    <mergeCell ref="F93:G93"/>
    <mergeCell ref="C94:E94"/>
    <mergeCell ref="F94:G94"/>
    <mergeCell ref="C95:E95"/>
    <mergeCell ref="F95:G95"/>
    <mergeCell ref="C90:E90"/>
    <mergeCell ref="F90:G90"/>
    <mergeCell ref="C91:E91"/>
    <mergeCell ref="F91:G91"/>
    <mergeCell ref="C92:E92"/>
    <mergeCell ref="F92:G92"/>
    <mergeCell ref="C99:E99"/>
    <mergeCell ref="F99:G99"/>
    <mergeCell ref="C100:E100"/>
    <mergeCell ref="F100:G100"/>
    <mergeCell ref="C101:E101"/>
    <mergeCell ref="F101:G101"/>
    <mergeCell ref="C96:E96"/>
    <mergeCell ref="F96:G96"/>
    <mergeCell ref="C97:E97"/>
    <mergeCell ref="F97:G97"/>
    <mergeCell ref="C98:E98"/>
    <mergeCell ref="F98:G98"/>
    <mergeCell ref="C105:E105"/>
    <mergeCell ref="F105:G105"/>
    <mergeCell ref="C106:E106"/>
    <mergeCell ref="F106:G106"/>
    <mergeCell ref="C107:E107"/>
    <mergeCell ref="F107:G107"/>
    <mergeCell ref="C102:E102"/>
    <mergeCell ref="F102:G102"/>
    <mergeCell ref="C103:E103"/>
    <mergeCell ref="F103:G103"/>
    <mergeCell ref="C104:E104"/>
    <mergeCell ref="F104:G104"/>
    <mergeCell ref="C114:E114"/>
    <mergeCell ref="F114:G114"/>
    <mergeCell ref="C111:E111"/>
    <mergeCell ref="F111:G111"/>
    <mergeCell ref="C112:E112"/>
    <mergeCell ref="F112:G112"/>
    <mergeCell ref="C113:E113"/>
    <mergeCell ref="F113:G113"/>
    <mergeCell ref="C108:E108"/>
    <mergeCell ref="F108:G108"/>
    <mergeCell ref="C109:E109"/>
    <mergeCell ref="F109:G109"/>
    <mergeCell ref="C110:E110"/>
    <mergeCell ref="F110:G110"/>
  </mergeCells>
  <dataValidations count="44">
    <dataValidation type="list" allowBlank="1" showDropDown="1" showInputMessage="1" showErrorMessage="1" prompt="Distinguishes between letters, words, and sentences" sqref="BO13" xr:uid="{2B46DA22-77F6-1948-A66D-5BCD338DBCC9}">
      <formula1>"22"</formula1>
    </dataValidation>
    <dataValidation type="list" allowBlank="1" showDropDown="1" showInputMessage="1" showErrorMessage="1" prompt="Matches letters and their corresponding sounds" sqref="BK14" xr:uid="{4C057537-4C62-4347-97C5-6B7E71DF6B38}">
      <formula1>"18"</formula1>
    </dataValidation>
    <dataValidation type="list" allowBlank="1" showDropDown="1" showInputMessage="1" showErrorMessage="1" prompt="Demonstrates book handling skills" sqref="BN13" xr:uid="{7487FDB1-1CA3-B644-A9B0-94C1060FF4A0}">
      <formula1>"21"</formula1>
    </dataValidation>
    <dataValidation type="list" allowBlank="1" showDropDown="1" showInputMessage="1" showErrorMessage="1" prompt="Matches upper and lowercase letters" sqref="BI14" xr:uid="{2BCEA018-EA52-C942-96E6-166771EDE742}">
      <formula1>"16"</formula1>
    </dataValidation>
    <dataValidation type="list" allowBlank="1" showDropDown="1" showInputMessage="1" showErrorMessage="1" prompt="Expresses needs and preferences" sqref="U12" xr:uid="{50B0267F-2A69-844A-90AC-088C7BD76A8B}">
      <formula1>"3"</formula1>
    </dataValidation>
    <dataValidation type="list" allowBlank="1" showDropDown="1" showInputMessage="1" showErrorMessage="1" prompt="Follows 1-2 step instructions" sqref="AW13" xr:uid="{8E78D0C0-7616-E74B-B207-53B1288777ED}">
      <formula1>"4"</formula1>
    </dataValidation>
    <dataValidation type="list" allowBlank="1" showErrorMessage="1" sqref="M16:M64 M66:M114" xr:uid="{15D2C6EC-9E0B-894C-8927-B06C10472126}">
      <formula1>"F,M"</formula1>
    </dataValidation>
    <dataValidation type="list" allowBlank="1" showDropDown="1" showInputMessage="1" showErrorMessage="1" prompt="Uses print and illustrations to make meaning" sqref="BM13" xr:uid="{8359C843-7F3C-8D42-BB6E-EE23CA497B04}">
      <formula1>"20"</formula1>
    </dataValidation>
    <dataValidation type="list" allowBlank="1" showDropDown="1" showInputMessage="1" showErrorMessage="1" prompt="Identifies familiar environmental sound" sqref="AT13" xr:uid="{618B8790-1A2E-3148-906D-A9C266F2B7E4}">
      <formula1>"1"</formula1>
    </dataValidation>
    <dataValidation type="list" allowBlank="1" showDropDown="1" showInputMessage="1" showErrorMessage="1" prompt="Behaves appropriately in different situations" sqref="V12" xr:uid="{96816A24-E8E1-9044-94BD-04F27A5E4B20}">
      <formula1>"4"</formula1>
    </dataValidation>
    <dataValidation type="list" allowBlank="1" showDropDown="1" showInputMessage="1" showErrorMessage="1" prompt="Identifies uppercase letters" sqref="BG14" xr:uid="{614CE816-0E92-E948-8978-C5031B8C1C4F}">
      <formula1>"14"</formula1>
    </dataValidation>
    <dataValidation type="list" allowBlank="1" showDropDown="1" showInputMessage="1" showErrorMessage="1" prompt="Recognizes and respect feelings of others" sqref="T12" xr:uid="{B3D521B6-BEAB-1E46-8938-082711E1B31C}">
      <formula1>"2"</formula1>
    </dataValidation>
    <dataValidation type="list" allowBlank="1" showDropDown="1" showInputMessage="1" showErrorMessage="1" prompt="Writes uppercase and lowercase letters" sqref="BS13" xr:uid="{C12065F4-AAD8-C14E-919A-A03CECD62581}">
      <formula1>"26"</formula1>
    </dataValidation>
    <dataValidation type="list" allowBlank="1" showDropDown="1" showInputMessage="1" showErrorMessage="1" prompt="Retells story in sequence " sqref="AV13" xr:uid="{2C8D0482-F582-8040-B23E-CEEC69DD5097}">
      <formula1>"3"</formula1>
    </dataValidation>
    <dataValidation type="list" allowBlank="1" showDropDown="1" showInputMessage="1" showErrorMessage="1" prompt="Fulfills classroom responsibilities" sqref="Y12" xr:uid="{5728C24C-C11E-F148-B868-9C4731A4D29A}">
      <formula1>"7"</formula1>
    </dataValidation>
    <dataValidation type="list" allowBlank="1" showDropDown="1" showInputMessage="1" showErrorMessage="1" prompt="Traces/draws/copies shapes, designs, pictures" sqref="BQ13" xr:uid="{A899C33C-F9C6-0148-94C1-C2CB9059A508}">
      <formula1>"24"</formula1>
    </dataValidation>
    <dataValidation type="list" allowBlank="1" showDropDown="1" showInputMessage="1" showErrorMessage="1" prompt="Demonstrates fine motor skills (tearing, cutting, rolling, molding with playdough)" sqref="R12" xr:uid="{F9F26E84-D710-534C-ACB2-D9E1EB2A2071}">
      <formula1>"5"</formula1>
    </dataValidation>
    <dataValidation type="list" allowBlank="1" showDropDown="1" showInputMessage="1" showErrorMessage="1" prompt="Identifies lowercase letters" sqref="BH14" xr:uid="{CC4BBFF9-56BC-3C4C-A913-E4DF019866E5}">
      <formula1>"15"</formula1>
    </dataValidation>
    <dataValidation type="list" allowBlank="1" showDropDown="1" showInputMessage="1" showErrorMessage="1" prompt="Follows classroom and school rules" sqref="X12" xr:uid="{0FA14E36-258A-6546-A540-0E4828FFFC15}">
      <formula1>"6"</formula1>
    </dataValidation>
    <dataValidation type="list" allowBlank="1" showDropDown="1" showInputMessage="1" showErrorMessage="1" prompt="Participates in classroom routines and activities" sqref="W12" xr:uid="{901F2B63-90EE-CD41-9133-EE3553411477}">
      <formula1>"5"</formula1>
    </dataValidation>
    <dataValidation type="list" allowBlank="1" showDropDown="1" showInputMessage="1" showErrorMessage="1" prompt="Identifies ways to care for and protects one’s body" sqref="O12" xr:uid="{BA81D2B9-63D5-A843-A258-E7BD496D29EB}">
      <formula1>"2"</formula1>
    </dataValidation>
    <dataValidation type="list" allowBlank="1" showDropDown="1" showInputMessage="1" showErrorMessage="1" prompt="Orally segment sounds a. syllable  b. onset and rime  c. phoneme by phoneme" sqref="BF14" xr:uid="{4062D2B4-9F87-1D47-AB34-C1445C9EE5FD}">
      <formula1>"13"</formula1>
    </dataValidation>
    <dataValidation type="list" allowBlank="1" showDropDown="1" showInputMessage="1" showErrorMessage="1" prompt="Identifies familiar objects at home, in school and in the community" sqref="BB13" xr:uid="{8655782D-721E-D146-BAFA-243C58F691B0}">
      <formula1>"9"</formula1>
    </dataValidation>
    <dataValidation type="list" allowBlank="1" showDropDown="1" showInputMessage="1" showErrorMessage="1" prompt="Identifies classmates, teachers, family member" sqref="BA13" xr:uid="{81624435-B626-1F41-A241-C0A784F9F127}">
      <formula1>"8"</formula1>
    </dataValidation>
    <dataValidation type="list" allowBlank="1" showDropDown="1" showInputMessage="1" showErrorMessage="1" prompt="Spells simple words phonetically" sqref="BU13" xr:uid="{4B5A905D-16B2-D14A-8125-38ABC35EDEC9}">
      <formula1>"28"</formula1>
    </dataValidation>
    <dataValidation type="list" allowBlank="1" showDropDown="1" showInputMessage="1" showErrorMessage="1" prompt="Expresses ideas and feelings using phrases and simple sentences" sqref="BE13" xr:uid="{7BAEAB0A-C208-B84B-A824-22A29003A7D2}">
      <formula1>"12"</formula1>
    </dataValidation>
    <dataValidation type="list" allowBlank="1" showDropDown="1" showInputMessage="1" showErrorMessage="1" prompt="Identifies first and last name" sqref="AZ13" xr:uid="{9BEC5CCC-9AC0-984D-AB01-45122871E47E}">
      <formula1>"7"</formula1>
    </dataValidation>
    <dataValidation type="list" allowBlank="1" showDropDown="1" showInputMessage="1" showErrorMessage="1" prompt="Matches objects based on attributes" sqref="AA12 AC12 AE12 AG12 AI12 AK12 AM12 AO12 AQ12 AS12" xr:uid="{46791EFF-0F74-554B-8958-DB60143EE99C}">
      <formula1>"2"</formula1>
    </dataValidation>
    <dataValidation type="list" allowBlank="1" showDropDown="1" showInputMessage="1" showErrorMessage="1" prompt="Uses polite greetings and courteous expressions in varied situations" sqref="BC13" xr:uid="{DD93AAC6-A74D-664A-944B-34570EB09B59}">
      <formula1>"10"</formula1>
    </dataValidation>
    <dataValidation type="list" allowBlank="1" showDropDown="1" showInputMessage="1" showErrorMessage="1" prompt="Moves body parts as directed" sqref="Q12" xr:uid="{7ECDBBAF-02D5-5545-822B-8FB5E3673642}">
      <formula1>"4"</formula1>
    </dataValidation>
    <dataValidation type="list" allowBlank="1" showDropDown="1" showInputMessage="1" showErrorMessage="1" prompt="Traces/copies/writes name, words" sqref="BR13" xr:uid="{DF8CEA9A-5FCB-9544-8C94-E495AF7460C1}">
      <formula1>"25"</formula1>
    </dataValidation>
    <dataValidation type="list" allowBlank="1" showDropDown="1" showInputMessage="1" showErrorMessage="1" prompt="Recalls what happens first, middle and end in a story" sqref="AU13" xr:uid="{9F685528-04D2-194B-B78A-1A2DAC87B7FD}">
      <formula1>"2"</formula1>
    </dataValidation>
    <dataValidation type="list" allowBlank="1" showDropDown="1" showInputMessage="1" showErrorMessage="1" prompt="Identifies external body parts and their functions" sqref="N12" xr:uid="{F2FF7A0A-C5E5-7147-B5F6-001817C1E574}">
      <formula1>"1"</formula1>
    </dataValidation>
    <dataValidation type="list" allowBlank="1" showDropDown="1" showInputMessage="1" showErrorMessage="1" prompt="Uses a variety of strategies to gain meaning of leveled texts" sqref="BL13" xr:uid="{61DBDB65-E59C-AC42-A9D7-D9D58A11BB32}">
      <formula1>"19"</formula1>
    </dataValidation>
    <dataValidation type="list" allowBlank="1" showDropDown="1" showInputMessage="1" showErrorMessage="1" prompt="Recognizes non-decodable words in and out of context automatically" sqref="AX13" xr:uid="{0DD2BEE5-9C92-A041-B2F2-DA5BB2240EAB}">
      <formula1>"5"</formula1>
    </dataValidation>
    <dataValidation type="list" allowBlank="1" showDropDown="1" showInputMessage="1" showErrorMessage="1" prompt="Spells sight words" sqref="BT13" xr:uid="{5ECDE52C-1E81-124A-B809-29AFF9A4BE91}">
      <formula1>"27"</formula1>
    </dataValidation>
    <dataValidation type="list" allowBlank="1" showDropDown="1" showInputMessage="1" showErrorMessage="1" prompt="Demonstrates gross motor skills (locomotor, non-locomotor)" sqref="P12" xr:uid="{6608098C-3F19-4F46-8811-5147049D60FA}">
      <formula1>"3"</formula1>
    </dataValidation>
    <dataValidation type="list" allowBlank="1" showDropDown="1" showInputMessage="1" showErrorMessage="1" prompt="Recognizes sight words" sqref="AY13" xr:uid="{519FC57E-AD6B-094E-BD3F-1C90B45DCAC3}">
      <formula1>"6"</formula1>
    </dataValidation>
    <dataValidation type="list" allowBlank="1" showDropDown="1" showInputMessage="1" showErrorMessage="1" prompt="Demonstrates awareness of print (left to right and top to bottom)" sqref="BP13" xr:uid="{33175405-BCA6-7E44-A316-FBB7DF6EDF17}">
      <formula1>"23"</formula1>
    </dataValidation>
    <dataValidation type="list" allowBlank="1" showDropDown="1" showInputMessage="1" showErrorMessage="1" prompt="Retells personal experiences to story events" sqref="BD13" xr:uid="{1D38542A-DB5B-E54E-9991-D773B4E784A8}">
      <formula1>"11"</formula1>
    </dataValidation>
    <dataValidation type="list" allowBlank="1" showDropDown="1" showInputMessage="1" showErrorMessage="1" prompt="Identifies and expresses feelings in appropriate ways" sqref="S12" xr:uid="{C82C4023-0005-3E4F-8259-833F3FD3EA77}">
      <formula1>"1"</formula1>
    </dataValidation>
    <dataValidation type="list" allowBlank="1" showDropDown="1" showInputMessage="1" showErrorMessage="1" prompt="Identifies letter sound" sqref="BJ14" xr:uid="{F6A72FAB-AF24-F44B-90F9-10B6DAD459F0}">
      <formula1>"17"</formula1>
    </dataValidation>
    <dataValidation type="list" allowBlank="1" showDropDown="1" showInputMessage="1" showErrorMessage="1" prompt="Identifies attributes of objects (color, shape, size)" sqref="Z12 AB12 AD12 AF12 AH12 AJ12 AL12 AN12 AP12 AR12" xr:uid="{EE64F6D8-C1C1-5643-8DDA-5F79B6BA3C9B}">
      <formula1>"1"</formula1>
    </dataValidation>
    <dataValidation type="list" allowBlank="1" showErrorMessage="1" sqref="N66:BU114 N16:BU64" xr:uid="{EF3BBF4A-FB73-6141-A758-D59932647609}">
      <formula1>"CO,DV,GB"</formula1>
    </dataValidation>
  </dataValidations>
  <pageMargins left="0.7" right="0.7" top="0.75" bottom="0.75" header="0" footer="0"/>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459E6-CC06-374A-AC75-E19BB8423D23}">
  <sheetPr>
    <tabColor theme="8"/>
    <outlinePr summaryBelow="0"/>
    <pageSetUpPr fitToPage="1"/>
  </sheetPr>
  <dimension ref="A1:BU997"/>
  <sheetViews>
    <sheetView workbookViewId="0">
      <pane ySplit="14" topLeftCell="A15" activePane="bottomLeft" state="frozen"/>
      <selection pane="bottomLeft" activeCell="C16" sqref="C16:E16"/>
    </sheetView>
  </sheetViews>
  <sheetFormatPr defaultColWidth="12.6640625" defaultRowHeight="15" customHeight="1" x14ac:dyDescent="0.25"/>
  <cols>
    <col min="1" max="1" width="3.77734375" customWidth="1"/>
    <col min="2" max="2" width="4.33203125" customWidth="1"/>
    <col min="3" max="3" width="13.109375" customWidth="1"/>
    <col min="4" max="5" width="12.6640625" customWidth="1"/>
    <col min="6" max="6" width="15.33203125" customWidth="1"/>
    <col min="9" max="12" width="6.33203125" customWidth="1"/>
    <col min="13" max="13" width="5.109375" customWidth="1"/>
    <col min="14" max="49" width="5.6640625" customWidth="1"/>
    <col min="50" max="51" width="7" customWidth="1"/>
    <col min="52" max="57" width="5.6640625" customWidth="1"/>
    <col min="58" max="58" width="15.6640625" customWidth="1"/>
    <col min="59" max="59" width="7" customWidth="1"/>
    <col min="60" max="61" width="5.6640625" customWidth="1"/>
    <col min="62" max="62" width="7.44140625" customWidth="1"/>
    <col min="63" max="63" width="5.6640625" customWidth="1"/>
    <col min="64" max="64" width="10.33203125" customWidth="1"/>
    <col min="65" max="65" width="8.33203125" customWidth="1"/>
    <col min="66" max="73" width="5.6640625" customWidth="1"/>
  </cols>
  <sheetData>
    <row r="1" spans="1:73" ht="13.2" x14ac:dyDescent="0.25">
      <c r="A1" s="349" t="s">
        <v>206</v>
      </c>
      <c r="B1" s="226"/>
      <c r="C1" s="226"/>
      <c r="D1" s="226"/>
      <c r="E1" s="226"/>
      <c r="F1" s="226"/>
      <c r="G1" s="226"/>
      <c r="H1" s="226"/>
      <c r="I1" s="226"/>
      <c r="J1" s="226"/>
      <c r="K1" s="226"/>
      <c r="L1" s="226"/>
      <c r="M1" s="226"/>
      <c r="N1" s="226"/>
      <c r="O1" s="226"/>
      <c r="P1" s="226"/>
      <c r="Q1" s="226"/>
      <c r="R1" s="226"/>
      <c r="S1" s="226"/>
      <c r="T1" s="226"/>
      <c r="U1" s="226"/>
      <c r="V1" s="226"/>
      <c r="W1" s="90"/>
      <c r="X1" s="90"/>
      <c r="Y1" s="90"/>
      <c r="Z1" s="90"/>
      <c r="AA1" s="90"/>
      <c r="AB1" s="90"/>
      <c r="AC1" s="90"/>
      <c r="AD1" s="90"/>
      <c r="AE1" s="90"/>
    </row>
    <row r="2" spans="1:73" ht="13.2" x14ac:dyDescent="0.25">
      <c r="A2" s="226"/>
      <c r="B2" s="226"/>
      <c r="C2" s="226"/>
      <c r="D2" s="226"/>
      <c r="E2" s="226"/>
      <c r="F2" s="226"/>
      <c r="G2" s="226"/>
      <c r="H2" s="226"/>
      <c r="I2" s="226"/>
      <c r="J2" s="226"/>
      <c r="K2" s="226"/>
      <c r="L2" s="226"/>
      <c r="M2" s="226"/>
      <c r="N2" s="226"/>
      <c r="O2" s="226"/>
      <c r="P2" s="226"/>
      <c r="Q2" s="226"/>
      <c r="R2" s="226"/>
      <c r="S2" s="226"/>
      <c r="T2" s="226"/>
      <c r="U2" s="226"/>
      <c r="V2" s="226"/>
      <c r="W2" s="90"/>
      <c r="X2" s="90"/>
      <c r="Y2" s="90"/>
      <c r="Z2" s="90"/>
      <c r="AA2" s="90"/>
      <c r="AB2" s="90"/>
      <c r="AC2" s="90"/>
      <c r="AD2" s="90"/>
      <c r="AE2" s="90"/>
    </row>
    <row r="3" spans="1:73" ht="13.2" x14ac:dyDescent="0.25">
      <c r="A3" s="226"/>
      <c r="B3" s="226"/>
      <c r="C3" s="226"/>
      <c r="D3" s="226"/>
      <c r="E3" s="226"/>
      <c r="F3" s="226"/>
      <c r="G3" s="226"/>
      <c r="H3" s="226"/>
      <c r="I3" s="226"/>
      <c r="J3" s="226"/>
      <c r="K3" s="226"/>
      <c r="L3" s="226"/>
      <c r="M3" s="226"/>
      <c r="N3" s="226"/>
      <c r="O3" s="226"/>
      <c r="P3" s="226"/>
      <c r="Q3" s="226"/>
      <c r="R3" s="226"/>
      <c r="S3" s="226"/>
      <c r="T3" s="226"/>
      <c r="U3" s="226"/>
      <c r="V3" s="226"/>
      <c r="W3" s="90"/>
      <c r="X3" s="90"/>
      <c r="Y3" s="90"/>
      <c r="Z3" s="90"/>
      <c r="AA3" s="90"/>
      <c r="AB3" s="90"/>
      <c r="AC3" s="90"/>
      <c r="AD3" s="90"/>
      <c r="AE3" s="90"/>
    </row>
    <row r="4" spans="1:73" ht="13.8" thickBot="1" x14ac:dyDescent="0.3">
      <c r="A4" s="226"/>
      <c r="B4" s="226"/>
      <c r="C4" s="226"/>
      <c r="D4" s="226"/>
      <c r="E4" s="226"/>
      <c r="F4" s="226"/>
      <c r="G4" s="226"/>
      <c r="H4" s="226"/>
      <c r="I4" s="226"/>
      <c r="J4" s="226"/>
      <c r="K4" s="226"/>
      <c r="L4" s="226"/>
      <c r="M4" s="226"/>
      <c r="N4" s="226"/>
      <c r="O4" s="226"/>
      <c r="P4" s="226"/>
      <c r="Q4" s="226"/>
      <c r="R4" s="226"/>
      <c r="S4" s="226"/>
      <c r="T4" s="226"/>
      <c r="U4" s="226"/>
      <c r="V4" s="226"/>
      <c r="W4" s="91"/>
      <c r="X4" s="91"/>
      <c r="Y4" s="91"/>
      <c r="Z4" s="91"/>
      <c r="AA4" s="91"/>
      <c r="AB4" s="91"/>
      <c r="AC4" s="91"/>
      <c r="AD4" s="91"/>
      <c r="AE4" s="91"/>
    </row>
    <row r="5" spans="1:73" ht="16.2" thickBot="1" x14ac:dyDescent="0.3">
      <c r="A5" s="92"/>
      <c r="B5" s="93"/>
      <c r="C5" s="94"/>
      <c r="D5" s="95" t="s">
        <v>24</v>
      </c>
      <c r="E5" s="350">
        <f>'INPUT DATA'!F10</f>
        <v>0</v>
      </c>
      <c r="F5" s="351"/>
      <c r="G5" s="352"/>
      <c r="H5" s="96"/>
      <c r="I5" s="95" t="s">
        <v>30</v>
      </c>
      <c r="J5" s="95"/>
      <c r="K5" s="350">
        <f>'INPUT DATA'!F11</f>
        <v>0</v>
      </c>
      <c r="L5" s="353"/>
      <c r="M5" s="354"/>
      <c r="N5" s="97"/>
      <c r="O5" s="96"/>
      <c r="P5" s="96"/>
      <c r="Q5" s="96"/>
      <c r="R5" s="96"/>
      <c r="S5" s="96"/>
      <c r="T5" s="96"/>
      <c r="U5" s="96"/>
      <c r="V5" s="92"/>
      <c r="W5" s="92"/>
      <c r="X5" s="92"/>
      <c r="Y5" s="92"/>
      <c r="Z5" s="92"/>
      <c r="AA5" s="92"/>
      <c r="AB5" s="92"/>
      <c r="AC5" s="92"/>
      <c r="AD5" s="92"/>
      <c r="AE5" s="92"/>
    </row>
    <row r="6" spans="1:73" ht="16.2" thickBot="1" x14ac:dyDescent="0.3">
      <c r="A6" s="92"/>
      <c r="B6" s="93"/>
      <c r="C6" s="98"/>
      <c r="D6" s="95" t="s">
        <v>44</v>
      </c>
      <c r="E6" s="350">
        <f>'INPUT DATA'!F16</f>
        <v>0</v>
      </c>
      <c r="F6" s="351"/>
      <c r="G6" s="352"/>
      <c r="H6" s="96"/>
      <c r="I6" s="95" t="s">
        <v>40</v>
      </c>
      <c r="J6" s="95"/>
      <c r="K6" s="355">
        <f>'INPUT DATA'!F15</f>
        <v>0</v>
      </c>
      <c r="L6" s="351"/>
      <c r="M6" s="352"/>
      <c r="N6" s="99"/>
      <c r="O6" s="100"/>
      <c r="P6" s="100"/>
      <c r="Q6" s="100"/>
      <c r="R6" s="100"/>
      <c r="S6" s="95" t="s">
        <v>51</v>
      </c>
      <c r="T6" s="356">
        <f>'INPUT DATA'!F18</f>
        <v>0</v>
      </c>
      <c r="U6" s="357"/>
      <c r="V6" s="92"/>
      <c r="W6" s="92"/>
      <c r="X6" s="92"/>
      <c r="Y6" s="92"/>
      <c r="Z6" s="92"/>
      <c r="AA6" s="92"/>
      <c r="AB6" s="92"/>
      <c r="AC6" s="92"/>
      <c r="AD6" s="92"/>
      <c r="AE6" s="92"/>
    </row>
    <row r="7" spans="1:73" ht="13.2" x14ac:dyDescent="0.25">
      <c r="A7" s="91"/>
      <c r="B7" s="101"/>
      <c r="C7" s="102"/>
      <c r="D7" s="102"/>
      <c r="E7" s="91"/>
      <c r="F7" s="91"/>
      <c r="G7" s="103"/>
      <c r="I7" s="91"/>
      <c r="J7" s="91"/>
      <c r="K7" s="91"/>
      <c r="L7" s="102"/>
      <c r="M7" s="91"/>
      <c r="N7" s="91"/>
      <c r="O7" s="102"/>
      <c r="P7" s="102"/>
      <c r="Q7" s="102"/>
      <c r="R7" s="102"/>
      <c r="S7" s="91"/>
      <c r="T7" s="102"/>
      <c r="U7" s="91"/>
      <c r="V7" s="91"/>
      <c r="W7" s="91"/>
      <c r="X7" s="91"/>
      <c r="Y7" s="91"/>
      <c r="Z7" s="91"/>
      <c r="AA7" s="91"/>
      <c r="AB7" s="91"/>
      <c r="AC7" s="91"/>
      <c r="AD7" s="91"/>
      <c r="AE7" s="91"/>
    </row>
    <row r="8" spans="1:73" ht="15.75" customHeight="1" thickBot="1" x14ac:dyDescent="0.3">
      <c r="A8" s="19"/>
      <c r="B8" s="19"/>
      <c r="C8" s="20"/>
      <c r="D8" s="21"/>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row>
    <row r="9" spans="1:73" ht="15.75" customHeight="1" x14ac:dyDescent="0.25">
      <c r="A9" s="23"/>
      <c r="B9" s="376" t="s">
        <v>70</v>
      </c>
      <c r="C9" s="377"/>
      <c r="D9" s="377"/>
      <c r="E9" s="377"/>
      <c r="F9" s="377"/>
      <c r="G9" s="377"/>
      <c r="H9" s="378"/>
      <c r="I9" s="416" t="s">
        <v>43</v>
      </c>
      <c r="J9" s="417"/>
      <c r="K9" s="416" t="s">
        <v>45</v>
      </c>
      <c r="L9" s="420"/>
      <c r="M9" s="364" t="s">
        <v>46</v>
      </c>
      <c r="N9" s="423" t="s">
        <v>48</v>
      </c>
      <c r="O9" s="424"/>
      <c r="P9" s="424"/>
      <c r="Q9" s="420"/>
      <c r="R9" s="425">
        <f>'INPUT DATA'!F27</f>
        <v>0</v>
      </c>
      <c r="S9" s="424"/>
      <c r="T9" s="424"/>
      <c r="U9" s="424"/>
      <c r="V9" s="424"/>
      <c r="W9" s="424"/>
      <c r="X9" s="424"/>
      <c r="Y9" s="424"/>
      <c r="Z9" s="424"/>
      <c r="AA9" s="424"/>
      <c r="AB9" s="424"/>
      <c r="AC9" s="424"/>
      <c r="AD9" s="417"/>
      <c r="AE9" s="430" t="s">
        <v>50</v>
      </c>
      <c r="AF9" s="424"/>
      <c r="AG9" s="420"/>
      <c r="AH9" s="425">
        <f>'INPUT DATA'!F26</f>
        <v>0</v>
      </c>
      <c r="AI9" s="424"/>
      <c r="AJ9" s="424"/>
      <c r="AK9" s="424"/>
      <c r="AL9" s="424"/>
      <c r="AM9" s="424"/>
      <c r="AN9" s="424"/>
      <c r="AO9" s="424"/>
      <c r="AP9" s="424"/>
      <c r="AQ9" s="424"/>
      <c r="AR9" s="424"/>
      <c r="AS9" s="424"/>
      <c r="AT9" s="424"/>
      <c r="AU9" s="424"/>
      <c r="AV9" s="424"/>
      <c r="AW9" s="424"/>
      <c r="AX9" s="424"/>
      <c r="AY9" s="424"/>
      <c r="AZ9" s="424"/>
      <c r="BA9" s="424"/>
      <c r="BB9" s="424"/>
      <c r="BC9" s="424"/>
      <c r="BD9" s="424"/>
      <c r="BE9" s="424"/>
      <c r="BF9" s="424"/>
      <c r="BG9" s="424"/>
      <c r="BH9" s="424"/>
      <c r="BI9" s="424"/>
      <c r="BJ9" s="424"/>
      <c r="BK9" s="424"/>
      <c r="BL9" s="424"/>
      <c r="BM9" s="424"/>
      <c r="BN9" s="424"/>
      <c r="BO9" s="424"/>
      <c r="BP9" s="424"/>
      <c r="BQ9" s="424"/>
      <c r="BR9" s="424"/>
      <c r="BS9" s="424"/>
      <c r="BT9" s="424"/>
      <c r="BU9" s="417"/>
    </row>
    <row r="10" spans="1:73" ht="15.75" customHeight="1" thickBot="1" x14ac:dyDescent="0.3">
      <c r="A10" s="23"/>
      <c r="B10" s="379"/>
      <c r="C10" s="380"/>
      <c r="D10" s="380"/>
      <c r="E10" s="380"/>
      <c r="F10" s="380"/>
      <c r="G10" s="380"/>
      <c r="H10" s="381"/>
      <c r="I10" s="418"/>
      <c r="J10" s="399"/>
      <c r="K10" s="418"/>
      <c r="L10" s="421"/>
      <c r="M10" s="365"/>
      <c r="N10" s="445" t="s">
        <v>52</v>
      </c>
      <c r="O10" s="432"/>
      <c r="P10" s="432"/>
      <c r="Q10" s="433"/>
      <c r="R10" s="435">
        <f>'INPUT DATA'!F28</f>
        <v>0</v>
      </c>
      <c r="S10" s="386"/>
      <c r="T10" s="386"/>
      <c r="U10" s="386"/>
      <c r="V10" s="386"/>
      <c r="W10" s="386"/>
      <c r="X10" s="386"/>
      <c r="Y10" s="386"/>
      <c r="Z10" s="386"/>
      <c r="AA10" s="386"/>
      <c r="AB10" s="386"/>
      <c r="AC10" s="386"/>
      <c r="AD10" s="387"/>
      <c r="AE10" s="431"/>
      <c r="AF10" s="432"/>
      <c r="AG10" s="433"/>
      <c r="AH10" s="419"/>
      <c r="AI10" s="434"/>
      <c r="AJ10" s="434"/>
      <c r="AK10" s="434"/>
      <c r="AL10" s="434"/>
      <c r="AM10" s="434"/>
      <c r="AN10" s="434"/>
      <c r="AO10" s="434"/>
      <c r="AP10" s="434"/>
      <c r="AQ10" s="434"/>
      <c r="AR10" s="434"/>
      <c r="AS10" s="434"/>
      <c r="AT10" s="434"/>
      <c r="AU10" s="434"/>
      <c r="AV10" s="434"/>
      <c r="AW10" s="434"/>
      <c r="AX10" s="434"/>
      <c r="AY10" s="434"/>
      <c r="AZ10" s="434"/>
      <c r="BA10" s="434"/>
      <c r="BB10" s="434"/>
      <c r="BC10" s="434"/>
      <c r="BD10" s="434"/>
      <c r="BE10" s="434"/>
      <c r="BF10" s="434"/>
      <c r="BG10" s="434"/>
      <c r="BH10" s="434"/>
      <c r="BI10" s="434"/>
      <c r="BJ10" s="434"/>
      <c r="BK10" s="434"/>
      <c r="BL10" s="434"/>
      <c r="BM10" s="434"/>
      <c r="BN10" s="434"/>
      <c r="BO10" s="434"/>
      <c r="BP10" s="434"/>
      <c r="BQ10" s="434"/>
      <c r="BR10" s="434"/>
      <c r="BS10" s="434"/>
      <c r="BT10" s="434"/>
      <c r="BU10" s="389"/>
    </row>
    <row r="11" spans="1:73" ht="34.5" customHeight="1" thickBot="1" x14ac:dyDescent="0.3">
      <c r="A11" s="19"/>
      <c r="B11" s="382"/>
      <c r="C11" s="383"/>
      <c r="D11" s="383"/>
      <c r="E11" s="383"/>
      <c r="F11" s="383"/>
      <c r="G11" s="383"/>
      <c r="H11" s="384"/>
      <c r="I11" s="419"/>
      <c r="J11" s="389"/>
      <c r="K11" s="419"/>
      <c r="L11" s="422"/>
      <c r="M11" s="365"/>
      <c r="N11" s="446" t="s">
        <v>54</v>
      </c>
      <c r="O11" s="427"/>
      <c r="P11" s="427"/>
      <c r="Q11" s="427"/>
      <c r="R11" s="429"/>
      <c r="S11" s="411" t="s">
        <v>55</v>
      </c>
      <c r="T11" s="412"/>
      <c r="U11" s="412"/>
      <c r="V11" s="412"/>
      <c r="W11" s="412"/>
      <c r="X11" s="412"/>
      <c r="Y11" s="412"/>
      <c r="Z11" s="413" t="s">
        <v>56</v>
      </c>
      <c r="AA11" s="414"/>
      <c r="AB11" s="414"/>
      <c r="AC11" s="414"/>
      <c r="AD11" s="414"/>
      <c r="AE11" s="414"/>
      <c r="AF11" s="414"/>
      <c r="AG11" s="414"/>
      <c r="AH11" s="414"/>
      <c r="AI11" s="414"/>
      <c r="AJ11" s="414"/>
      <c r="AK11" s="414"/>
      <c r="AL11" s="414"/>
      <c r="AM11" s="414"/>
      <c r="AN11" s="414"/>
      <c r="AO11" s="414"/>
      <c r="AP11" s="414"/>
      <c r="AQ11" s="414"/>
      <c r="AR11" s="414"/>
      <c r="AS11" s="415"/>
      <c r="AT11" s="413" t="s">
        <v>57</v>
      </c>
      <c r="AU11" s="414"/>
      <c r="AV11" s="414"/>
      <c r="AW11" s="414"/>
      <c r="AX11" s="414"/>
      <c r="AY11" s="414"/>
      <c r="AZ11" s="414"/>
      <c r="BA11" s="414"/>
      <c r="BB11" s="414"/>
      <c r="BC11" s="414"/>
      <c r="BD11" s="414"/>
      <c r="BE11" s="414"/>
      <c r="BF11" s="414"/>
      <c r="BG11" s="414"/>
      <c r="BH11" s="414"/>
      <c r="BI11" s="414"/>
      <c r="BJ11" s="414"/>
      <c r="BK11" s="414"/>
      <c r="BL11" s="414"/>
      <c r="BM11" s="414"/>
      <c r="BN11" s="414"/>
      <c r="BO11" s="414"/>
      <c r="BP11" s="414"/>
      <c r="BQ11" s="414"/>
      <c r="BR11" s="414"/>
      <c r="BS11" s="414"/>
      <c r="BT11" s="414"/>
      <c r="BU11" s="414"/>
    </row>
    <row r="12" spans="1:73" ht="34.5" customHeight="1" x14ac:dyDescent="0.25">
      <c r="A12" s="19"/>
      <c r="B12" s="367" t="s">
        <v>14</v>
      </c>
      <c r="C12" s="368"/>
      <c r="D12" s="368"/>
      <c r="E12" s="369"/>
      <c r="F12" s="358" t="s">
        <v>27</v>
      </c>
      <c r="G12" s="359"/>
      <c r="H12" s="364" t="s">
        <v>42</v>
      </c>
      <c r="I12" s="364" t="s">
        <v>58</v>
      </c>
      <c r="J12" s="364" t="s">
        <v>59</v>
      </c>
      <c r="K12" s="364" t="s">
        <v>58</v>
      </c>
      <c r="L12" s="438" t="s">
        <v>59</v>
      </c>
      <c r="M12" s="365"/>
      <c r="N12" s="441">
        <v>1</v>
      </c>
      <c r="O12" s="442">
        <v>2</v>
      </c>
      <c r="P12" s="442">
        <v>3</v>
      </c>
      <c r="Q12" s="442">
        <v>4</v>
      </c>
      <c r="R12" s="442">
        <v>5</v>
      </c>
      <c r="S12" s="442">
        <v>1</v>
      </c>
      <c r="T12" s="442">
        <v>2</v>
      </c>
      <c r="U12" s="442">
        <v>3</v>
      </c>
      <c r="V12" s="442">
        <v>4</v>
      </c>
      <c r="W12" s="442">
        <v>5</v>
      </c>
      <c r="X12" s="442">
        <v>6</v>
      </c>
      <c r="Y12" s="454">
        <v>7</v>
      </c>
      <c r="Z12" s="441">
        <v>1</v>
      </c>
      <c r="AA12" s="442">
        <v>2</v>
      </c>
      <c r="AB12" s="442">
        <v>3</v>
      </c>
      <c r="AC12" s="442">
        <v>4</v>
      </c>
      <c r="AD12" s="442">
        <v>5</v>
      </c>
      <c r="AE12" s="442">
        <v>6</v>
      </c>
      <c r="AF12" s="442">
        <v>7</v>
      </c>
      <c r="AG12" s="442">
        <v>8</v>
      </c>
      <c r="AH12" s="442">
        <v>9</v>
      </c>
      <c r="AI12" s="442">
        <v>10</v>
      </c>
      <c r="AJ12" s="442">
        <v>11</v>
      </c>
      <c r="AK12" s="442">
        <v>12</v>
      </c>
      <c r="AL12" s="442">
        <v>13</v>
      </c>
      <c r="AM12" s="442">
        <v>14</v>
      </c>
      <c r="AN12" s="442">
        <v>15</v>
      </c>
      <c r="AO12" s="442">
        <v>16</v>
      </c>
      <c r="AP12" s="442">
        <v>17</v>
      </c>
      <c r="AQ12" s="442">
        <v>18</v>
      </c>
      <c r="AR12" s="442">
        <v>19</v>
      </c>
      <c r="AS12" s="453">
        <v>20</v>
      </c>
      <c r="AT12" s="447" t="s">
        <v>60</v>
      </c>
      <c r="AU12" s="396"/>
      <c r="AV12" s="396"/>
      <c r="AW12" s="396"/>
      <c r="AX12" s="448" t="s">
        <v>61</v>
      </c>
      <c r="AY12" s="396"/>
      <c r="AZ12" s="448" t="s">
        <v>62</v>
      </c>
      <c r="BA12" s="396"/>
      <c r="BB12" s="396"/>
      <c r="BC12" s="396"/>
      <c r="BD12" s="396"/>
      <c r="BE12" s="396"/>
      <c r="BF12" s="448" t="s">
        <v>63</v>
      </c>
      <c r="BG12" s="396"/>
      <c r="BH12" s="396"/>
      <c r="BI12" s="396"/>
      <c r="BJ12" s="396"/>
      <c r="BK12" s="396"/>
      <c r="BL12" s="448" t="s">
        <v>64</v>
      </c>
      <c r="BM12" s="396"/>
      <c r="BN12" s="448" t="s">
        <v>65</v>
      </c>
      <c r="BO12" s="396"/>
      <c r="BP12" s="396"/>
      <c r="BQ12" s="448" t="s">
        <v>66</v>
      </c>
      <c r="BR12" s="396"/>
      <c r="BS12" s="396"/>
      <c r="BT12" s="396"/>
      <c r="BU12" s="399"/>
    </row>
    <row r="13" spans="1:73" ht="51" customHeight="1" x14ac:dyDescent="0.25">
      <c r="A13" s="19"/>
      <c r="B13" s="370"/>
      <c r="C13" s="371"/>
      <c r="D13" s="371"/>
      <c r="E13" s="372"/>
      <c r="F13" s="360"/>
      <c r="G13" s="361"/>
      <c r="H13" s="365"/>
      <c r="I13" s="436"/>
      <c r="J13" s="436"/>
      <c r="K13" s="436"/>
      <c r="L13" s="439"/>
      <c r="M13" s="365"/>
      <c r="N13" s="418"/>
      <c r="O13" s="396"/>
      <c r="P13" s="396"/>
      <c r="Q13" s="396"/>
      <c r="R13" s="443"/>
      <c r="S13" s="443"/>
      <c r="T13" s="396"/>
      <c r="U13" s="396"/>
      <c r="V13" s="396"/>
      <c r="W13" s="396"/>
      <c r="X13" s="396"/>
      <c r="Y13" s="421"/>
      <c r="Z13" s="418"/>
      <c r="AA13" s="396"/>
      <c r="AB13" s="443"/>
      <c r="AC13" s="396"/>
      <c r="AD13" s="443"/>
      <c r="AE13" s="396"/>
      <c r="AF13" s="443"/>
      <c r="AG13" s="396"/>
      <c r="AH13" s="443"/>
      <c r="AI13" s="396"/>
      <c r="AJ13" s="443"/>
      <c r="AK13" s="396"/>
      <c r="AL13" s="443"/>
      <c r="AM13" s="396"/>
      <c r="AN13" s="443"/>
      <c r="AO13" s="396"/>
      <c r="AP13" s="443"/>
      <c r="AQ13" s="396"/>
      <c r="AR13" s="443"/>
      <c r="AS13" s="397"/>
      <c r="AT13" s="450">
        <v>1</v>
      </c>
      <c r="AU13" s="444">
        <v>2</v>
      </c>
      <c r="AV13" s="444">
        <v>3</v>
      </c>
      <c r="AW13" s="444">
        <v>4</v>
      </c>
      <c r="AX13" s="444">
        <v>5</v>
      </c>
      <c r="AY13" s="444">
        <v>6</v>
      </c>
      <c r="AZ13" s="444">
        <v>7</v>
      </c>
      <c r="BA13" s="444">
        <v>8</v>
      </c>
      <c r="BB13" s="444">
        <v>9</v>
      </c>
      <c r="BC13" s="444">
        <v>10</v>
      </c>
      <c r="BD13" s="444">
        <v>11</v>
      </c>
      <c r="BE13" s="444">
        <v>12</v>
      </c>
      <c r="BF13" s="158" t="s">
        <v>67</v>
      </c>
      <c r="BG13" s="444" t="s">
        <v>68</v>
      </c>
      <c r="BH13" s="452"/>
      <c r="BI13" s="158"/>
      <c r="BJ13" s="444" t="s">
        <v>69</v>
      </c>
      <c r="BK13" s="452"/>
      <c r="BL13" s="444">
        <v>19</v>
      </c>
      <c r="BM13" s="444">
        <v>20</v>
      </c>
      <c r="BN13" s="444">
        <v>21</v>
      </c>
      <c r="BO13" s="444">
        <v>22</v>
      </c>
      <c r="BP13" s="444">
        <v>23</v>
      </c>
      <c r="BQ13" s="444">
        <v>24</v>
      </c>
      <c r="BR13" s="444">
        <v>25</v>
      </c>
      <c r="BS13" s="444">
        <v>26</v>
      </c>
      <c r="BT13" s="444">
        <v>27</v>
      </c>
      <c r="BU13" s="449">
        <v>28</v>
      </c>
    </row>
    <row r="14" spans="1:73" ht="15.75" customHeight="1" thickBot="1" x14ac:dyDescent="0.3">
      <c r="A14" s="19"/>
      <c r="B14" s="373"/>
      <c r="C14" s="374"/>
      <c r="D14" s="374"/>
      <c r="E14" s="375"/>
      <c r="F14" s="362"/>
      <c r="G14" s="363"/>
      <c r="H14" s="366"/>
      <c r="I14" s="437"/>
      <c r="J14" s="437"/>
      <c r="K14" s="437"/>
      <c r="L14" s="440"/>
      <c r="M14" s="366"/>
      <c r="N14" s="419"/>
      <c r="O14" s="386"/>
      <c r="P14" s="386"/>
      <c r="Q14" s="386"/>
      <c r="R14" s="434"/>
      <c r="S14" s="434"/>
      <c r="T14" s="386"/>
      <c r="U14" s="386"/>
      <c r="V14" s="386"/>
      <c r="W14" s="386"/>
      <c r="X14" s="386"/>
      <c r="Y14" s="422"/>
      <c r="Z14" s="419"/>
      <c r="AA14" s="386"/>
      <c r="AB14" s="434"/>
      <c r="AC14" s="386"/>
      <c r="AD14" s="434"/>
      <c r="AE14" s="386"/>
      <c r="AF14" s="434"/>
      <c r="AG14" s="386"/>
      <c r="AH14" s="434"/>
      <c r="AI14" s="386"/>
      <c r="AJ14" s="434"/>
      <c r="AK14" s="386"/>
      <c r="AL14" s="434"/>
      <c r="AM14" s="386"/>
      <c r="AN14" s="434"/>
      <c r="AO14" s="386"/>
      <c r="AP14" s="434"/>
      <c r="AQ14" s="386"/>
      <c r="AR14" s="434"/>
      <c r="AS14" s="387"/>
      <c r="AT14" s="451"/>
      <c r="AU14" s="434"/>
      <c r="AV14" s="434"/>
      <c r="AW14" s="434"/>
      <c r="AX14" s="434"/>
      <c r="AY14" s="434"/>
      <c r="AZ14" s="434"/>
      <c r="BA14" s="434"/>
      <c r="BB14" s="434"/>
      <c r="BC14" s="434"/>
      <c r="BD14" s="434"/>
      <c r="BE14" s="434"/>
      <c r="BF14" s="131">
        <v>13</v>
      </c>
      <c r="BG14" s="131">
        <v>14</v>
      </c>
      <c r="BH14" s="131">
        <v>15</v>
      </c>
      <c r="BI14" s="131">
        <v>16</v>
      </c>
      <c r="BJ14" s="131">
        <v>17</v>
      </c>
      <c r="BK14" s="131">
        <v>18</v>
      </c>
      <c r="BL14" s="434"/>
      <c r="BM14" s="434"/>
      <c r="BN14" s="434"/>
      <c r="BO14" s="434"/>
      <c r="BP14" s="434"/>
      <c r="BQ14" s="434"/>
      <c r="BR14" s="434"/>
      <c r="BS14" s="434"/>
      <c r="BT14" s="434"/>
      <c r="BU14" s="389"/>
    </row>
    <row r="15" spans="1:73" ht="15.75" customHeight="1" thickBot="1" x14ac:dyDescent="0.3">
      <c r="A15" s="18"/>
      <c r="B15" s="426" t="s">
        <v>26</v>
      </c>
      <c r="C15" s="427"/>
      <c r="D15" s="427"/>
      <c r="E15" s="427"/>
      <c r="F15" s="427"/>
      <c r="G15" s="427"/>
      <c r="H15" s="427"/>
      <c r="I15" s="427"/>
      <c r="J15" s="427"/>
      <c r="K15" s="427"/>
      <c r="L15" s="427"/>
      <c r="M15" s="427"/>
      <c r="N15" s="427"/>
      <c r="O15" s="427"/>
      <c r="P15" s="427"/>
      <c r="Q15" s="427"/>
      <c r="R15" s="427"/>
      <c r="S15" s="427"/>
      <c r="T15" s="427"/>
      <c r="U15" s="427"/>
      <c r="V15" s="427"/>
      <c r="W15" s="427"/>
      <c r="X15" s="427"/>
      <c r="Y15" s="427"/>
      <c r="Z15" s="428"/>
      <c r="AA15" s="428"/>
      <c r="AB15" s="428"/>
      <c r="AC15" s="428"/>
      <c r="AD15" s="428"/>
      <c r="AE15" s="428"/>
      <c r="AF15" s="428"/>
      <c r="AG15" s="428"/>
      <c r="AH15" s="428"/>
      <c r="AI15" s="428"/>
      <c r="AJ15" s="428"/>
      <c r="AK15" s="428"/>
      <c r="AL15" s="428"/>
      <c r="AM15" s="428"/>
      <c r="AN15" s="428"/>
      <c r="AO15" s="428"/>
      <c r="AP15" s="428"/>
      <c r="AQ15" s="428"/>
      <c r="AR15" s="428"/>
      <c r="AS15" s="428"/>
      <c r="AT15" s="427"/>
      <c r="AU15" s="427"/>
      <c r="AV15" s="427"/>
      <c r="AW15" s="427"/>
      <c r="AX15" s="427"/>
      <c r="AY15" s="427"/>
      <c r="AZ15" s="427"/>
      <c r="BA15" s="427"/>
      <c r="BB15" s="427"/>
      <c r="BC15" s="427"/>
      <c r="BD15" s="427"/>
      <c r="BE15" s="427"/>
      <c r="BF15" s="427"/>
      <c r="BG15" s="427"/>
      <c r="BH15" s="427"/>
      <c r="BI15" s="427"/>
      <c r="BJ15" s="427"/>
      <c r="BK15" s="427"/>
      <c r="BL15" s="427"/>
      <c r="BM15" s="427"/>
      <c r="BN15" s="427"/>
      <c r="BO15" s="427"/>
      <c r="BP15" s="427"/>
      <c r="BQ15" s="427"/>
      <c r="BR15" s="427"/>
      <c r="BS15" s="427"/>
      <c r="BT15" s="427"/>
      <c r="BU15" s="429"/>
    </row>
    <row r="16" spans="1:73" ht="15.75" customHeight="1" x14ac:dyDescent="0.25">
      <c r="A16" s="18"/>
      <c r="B16" s="159">
        <v>1</v>
      </c>
      <c r="C16" s="405" t="str">
        <f>IF('INPUT DATA'!L11="","",'INPUT DATA'!L11)</f>
        <v/>
      </c>
      <c r="D16" s="406"/>
      <c r="E16" s="407"/>
      <c r="F16" s="408" t="str">
        <f>IF('INPUT DATA'!M11="","",'INPUT DATA'!M11)</f>
        <v/>
      </c>
      <c r="G16" s="407"/>
      <c r="H16" s="160" t="str">
        <f>IF('INPUT DATA'!N11="","",'INPUT DATA'!N11)</f>
        <v/>
      </c>
      <c r="I16" s="161" t="str">
        <f>IFERROR(IF(OR(H16="",H16=0),"",DATEDIF(IF(ISNUMBER(H16),H16,DATEVALUE(H16)),DATE(VALUE(LEFT('INPUT DATA'!$F$18,4)),6,1),"Y")),"")</f>
        <v/>
      </c>
      <c r="J16" s="161" t="str">
        <f>IFERROR(IF(OR(H16="",H16=0),"",DATEDIF(IF(ISNUMBER(H16),H16,DATEVALUE(H16)),DATE(VALUE(LEFT('INPUT DATA'!$F$18,4)),6,1),"YM")),"")</f>
        <v/>
      </c>
      <c r="K16" s="161" t="str">
        <f>IFERROR(IF(OR(H16="",H16=0),"",DATEDIF(IF(ISNUMBER(H16),H16,DATEVALUE(H16)),DATE(VALUE(RIGHT('INPUT DATA'!$F$18,4)),5,31),"Y")),"")</f>
        <v/>
      </c>
      <c r="L16" s="161" t="str">
        <f>IFERROR(IF(OR(H16="",H16=0),"",DATEDIF(IF(ISNUMBER(H16),H16,DATEVALUE(H16)),DATE(VALUE(RIGHT('INPUT DATA'!$F$18,4)),5,31),"YM")),"")</f>
        <v/>
      </c>
      <c r="M16" s="162" t="s">
        <v>72</v>
      </c>
      <c r="N16" s="163"/>
      <c r="O16" s="164"/>
      <c r="P16" s="164"/>
      <c r="Q16" s="164"/>
      <c r="R16" s="164"/>
      <c r="S16" s="164"/>
      <c r="T16" s="164"/>
      <c r="U16" s="164"/>
      <c r="V16" s="164"/>
      <c r="W16" s="164"/>
      <c r="X16" s="164"/>
      <c r="Y16" s="165"/>
      <c r="Z16" s="163"/>
      <c r="AA16" s="164"/>
      <c r="AB16" s="164"/>
      <c r="AC16" s="164"/>
      <c r="AD16" s="164"/>
      <c r="AE16" s="164"/>
      <c r="AF16" s="164"/>
      <c r="AG16" s="164"/>
      <c r="AH16" s="164"/>
      <c r="AI16" s="164"/>
      <c r="AJ16" s="164"/>
      <c r="AK16" s="164"/>
      <c r="AL16" s="164"/>
      <c r="AM16" s="164"/>
      <c r="AN16" s="164"/>
      <c r="AO16" s="164"/>
      <c r="AP16" s="164"/>
      <c r="AQ16" s="164"/>
      <c r="AR16" s="164"/>
      <c r="AS16" s="165"/>
      <c r="AT16" s="163"/>
      <c r="AU16" s="164"/>
      <c r="AV16" s="164"/>
      <c r="AW16" s="164"/>
      <c r="AX16" s="164"/>
      <c r="AY16" s="164"/>
      <c r="AZ16" s="164"/>
      <c r="BA16" s="164"/>
      <c r="BB16" s="164"/>
      <c r="BC16" s="164"/>
      <c r="BD16" s="164"/>
      <c r="BE16" s="164"/>
      <c r="BF16" s="164"/>
      <c r="BG16" s="164"/>
      <c r="BH16" s="164"/>
      <c r="BI16" s="164"/>
      <c r="BJ16" s="164"/>
      <c r="BK16" s="164"/>
      <c r="BL16" s="164"/>
      <c r="BM16" s="164"/>
      <c r="BN16" s="164"/>
      <c r="BO16" s="164"/>
      <c r="BP16" s="164"/>
      <c r="BQ16" s="164"/>
      <c r="BR16" s="164"/>
      <c r="BS16" s="164"/>
      <c r="BT16" s="164"/>
      <c r="BU16" s="165"/>
    </row>
    <row r="17" spans="1:73" ht="15.75" customHeight="1" x14ac:dyDescent="0.25">
      <c r="A17" s="18"/>
      <c r="B17" s="139">
        <v>2</v>
      </c>
      <c r="C17" s="395" t="str">
        <f>IF('INPUT DATA'!L12="","",'INPUT DATA'!L12)</f>
        <v/>
      </c>
      <c r="D17" s="396"/>
      <c r="E17" s="397"/>
      <c r="F17" s="398" t="str">
        <f>IF('INPUT DATA'!M11="","",'INPUT DATA'!M11)</f>
        <v/>
      </c>
      <c r="G17" s="399"/>
      <c r="H17" s="149" t="str">
        <f>IF('INPUT DATA'!N11="","",'INPUT DATA'!N11)</f>
        <v/>
      </c>
      <c r="I17" s="152" t="str">
        <f>IFERROR(IF(OR(H17="",H17=0),"",DATEDIF(IF(ISNUMBER(H17),H17,DATEVALUE(H17)),DATE(VALUE(LEFT('INPUT DATA'!$F$18,4)),6,1),"Y")),"")</f>
        <v/>
      </c>
      <c r="J17" s="152" t="str">
        <f>IFERROR(IF(OR(H17="",H17=0),"",DATEDIF(IF(ISNUMBER(H17),H17,DATEVALUE(H17)),DATE(VALUE(LEFT('INPUT DATA'!$F$18,4)),6,1),"YM")),"")</f>
        <v/>
      </c>
      <c r="K17" s="152" t="str">
        <f>IFERROR(IF(OR(H17="",H17=0),"",DATEDIF(IF(ISNUMBER(H17),H17,DATEVALUE(H17)),DATE(VALUE(RIGHT('INPUT DATA'!$F$18,4)),5,31),"Y")),"")</f>
        <v/>
      </c>
      <c r="L17" s="152" t="str">
        <f>IFERROR(IF(OR(H17="",H17=0),"",DATEDIF(IF(ISNUMBER(H17),H17,DATEVALUE(H17)),DATE(VALUE(RIGHT('INPUT DATA'!$F$18,4)),5,31),"YM")),"")</f>
        <v/>
      </c>
      <c r="M17" s="153" t="s">
        <v>72</v>
      </c>
      <c r="N17" s="166"/>
      <c r="O17" s="129"/>
      <c r="P17" s="129"/>
      <c r="Q17" s="129"/>
      <c r="R17" s="129"/>
      <c r="S17" s="129"/>
      <c r="T17" s="129"/>
      <c r="U17" s="129"/>
      <c r="V17" s="129"/>
      <c r="W17" s="129"/>
      <c r="X17" s="129"/>
      <c r="Y17" s="167"/>
      <c r="Z17" s="166"/>
      <c r="AA17" s="129"/>
      <c r="AB17" s="129"/>
      <c r="AC17" s="129"/>
      <c r="AD17" s="129"/>
      <c r="AE17" s="129"/>
      <c r="AF17" s="129"/>
      <c r="AG17" s="129"/>
      <c r="AH17" s="129"/>
      <c r="AI17" s="129"/>
      <c r="AJ17" s="129"/>
      <c r="AK17" s="129"/>
      <c r="AL17" s="129"/>
      <c r="AM17" s="129"/>
      <c r="AN17" s="129"/>
      <c r="AO17" s="129"/>
      <c r="AP17" s="129"/>
      <c r="AQ17" s="129"/>
      <c r="AR17" s="129"/>
      <c r="AS17" s="167"/>
      <c r="AT17" s="166"/>
      <c r="AU17" s="129"/>
      <c r="AV17" s="129"/>
      <c r="AW17" s="129"/>
      <c r="AX17" s="129"/>
      <c r="AY17" s="129"/>
      <c r="AZ17" s="129"/>
      <c r="BA17" s="129"/>
      <c r="BB17" s="129"/>
      <c r="BC17" s="129"/>
      <c r="BD17" s="129"/>
      <c r="BE17" s="129"/>
      <c r="BF17" s="129"/>
      <c r="BG17" s="129"/>
      <c r="BH17" s="129"/>
      <c r="BI17" s="129"/>
      <c r="BJ17" s="129"/>
      <c r="BK17" s="129"/>
      <c r="BL17" s="129"/>
      <c r="BM17" s="129"/>
      <c r="BN17" s="129"/>
      <c r="BO17" s="129"/>
      <c r="BP17" s="129"/>
      <c r="BQ17" s="129"/>
      <c r="BR17" s="129"/>
      <c r="BS17" s="129"/>
      <c r="BT17" s="129"/>
      <c r="BU17" s="167"/>
    </row>
    <row r="18" spans="1:73" ht="15.75" customHeight="1" x14ac:dyDescent="0.25">
      <c r="A18" s="18"/>
      <c r="B18" s="139">
        <v>3</v>
      </c>
      <c r="C18" s="395" t="str">
        <f>IF('INPUT DATA'!L13="","",'INPUT DATA'!L13)</f>
        <v/>
      </c>
      <c r="D18" s="396"/>
      <c r="E18" s="397"/>
      <c r="F18" s="398" t="str">
        <f>IF('INPUT DATA'!M12="","",'INPUT DATA'!M12)</f>
        <v/>
      </c>
      <c r="G18" s="399"/>
      <c r="H18" s="149" t="str">
        <f>IF('INPUT DATA'!N12="","",'INPUT DATA'!N12)</f>
        <v/>
      </c>
      <c r="I18" s="152" t="str">
        <f>IFERROR(IF(OR(H18="",H18=0),"",DATEDIF(IF(ISNUMBER(H18),H18,DATEVALUE(H18)),DATE(VALUE(LEFT('INPUT DATA'!$F$18,4)),6,1),"Y")),"")</f>
        <v/>
      </c>
      <c r="J18" s="152" t="str">
        <f>IFERROR(IF(OR(H18="",H18=0),"",DATEDIF(IF(ISNUMBER(H18),H18,DATEVALUE(H18)),DATE(VALUE(LEFT('INPUT DATA'!$F$18,4)),6,1),"YM")),"")</f>
        <v/>
      </c>
      <c r="K18" s="152" t="str">
        <f>IFERROR(IF(OR(H18="",H18=0),"",DATEDIF(IF(ISNUMBER(H18),H18,DATEVALUE(H18)),DATE(VALUE(RIGHT('INPUT DATA'!$F$18,4)),5,31),"Y")),"")</f>
        <v/>
      </c>
      <c r="L18" s="152" t="str">
        <f>IFERROR(IF(OR(H18="",H18=0),"",DATEDIF(IF(ISNUMBER(H18),H18,DATEVALUE(H18)),DATE(VALUE(RIGHT('INPUT DATA'!$F$18,4)),5,31),"YM")),"")</f>
        <v/>
      </c>
      <c r="M18" s="153" t="s">
        <v>72</v>
      </c>
      <c r="N18" s="168"/>
      <c r="O18" s="130"/>
      <c r="P18" s="130"/>
      <c r="Q18" s="130"/>
      <c r="R18" s="130"/>
      <c r="S18" s="130"/>
      <c r="T18" s="130"/>
      <c r="U18" s="130"/>
      <c r="V18" s="130"/>
      <c r="W18" s="130"/>
      <c r="X18" s="130"/>
      <c r="Y18" s="169"/>
      <c r="Z18" s="168"/>
      <c r="AA18" s="130"/>
      <c r="AB18" s="130"/>
      <c r="AC18" s="130"/>
      <c r="AD18" s="130"/>
      <c r="AE18" s="130"/>
      <c r="AF18" s="130"/>
      <c r="AG18" s="130"/>
      <c r="AH18" s="130"/>
      <c r="AI18" s="130"/>
      <c r="AJ18" s="130"/>
      <c r="AK18" s="130"/>
      <c r="AL18" s="130"/>
      <c r="AM18" s="130"/>
      <c r="AN18" s="130"/>
      <c r="AO18" s="130"/>
      <c r="AP18" s="130"/>
      <c r="AQ18" s="130"/>
      <c r="AR18" s="130"/>
      <c r="AS18" s="169"/>
      <c r="AT18" s="168"/>
      <c r="AU18" s="130"/>
      <c r="AV18" s="130"/>
      <c r="AW18" s="130"/>
      <c r="AX18" s="130"/>
      <c r="AY18" s="130"/>
      <c r="AZ18" s="130"/>
      <c r="BA18" s="130"/>
      <c r="BB18" s="130"/>
      <c r="BC18" s="130"/>
      <c r="BD18" s="130"/>
      <c r="BE18" s="130"/>
      <c r="BF18" s="130"/>
      <c r="BG18" s="130"/>
      <c r="BH18" s="130"/>
      <c r="BI18" s="130"/>
      <c r="BJ18" s="130"/>
      <c r="BK18" s="130"/>
      <c r="BL18" s="130"/>
      <c r="BM18" s="130"/>
      <c r="BN18" s="130"/>
      <c r="BO18" s="130"/>
      <c r="BP18" s="130"/>
      <c r="BQ18" s="130"/>
      <c r="BR18" s="130"/>
      <c r="BS18" s="130"/>
      <c r="BT18" s="130"/>
      <c r="BU18" s="169"/>
    </row>
    <row r="19" spans="1:73" ht="15.75" customHeight="1" x14ac:dyDescent="0.25">
      <c r="A19" s="18"/>
      <c r="B19" s="140">
        <v>4</v>
      </c>
      <c r="C19" s="395" t="str">
        <f>IF('INPUT DATA'!L14="","",'INPUT DATA'!L14)</f>
        <v/>
      </c>
      <c r="D19" s="396"/>
      <c r="E19" s="397"/>
      <c r="F19" s="398" t="str">
        <f>IF('INPUT DATA'!M13="","",'INPUT DATA'!M13)</f>
        <v/>
      </c>
      <c r="G19" s="399"/>
      <c r="H19" s="149" t="str">
        <f>IF('INPUT DATA'!N13="","",'INPUT DATA'!N13)</f>
        <v/>
      </c>
      <c r="I19" s="152" t="str">
        <f>IFERROR(IF(OR(H19="",H19=0),"",DATEDIF(IF(ISNUMBER(H19),H19,DATEVALUE(H19)),DATE(VALUE(LEFT('INPUT DATA'!$F$18,4)),6,1),"Y")),"")</f>
        <v/>
      </c>
      <c r="J19" s="152" t="str">
        <f>IFERROR(IF(OR(H19="",H19=0),"",DATEDIF(IF(ISNUMBER(H19),H19,DATEVALUE(H19)),DATE(VALUE(LEFT('INPUT DATA'!$F$18,4)),6,1),"YM")),"")</f>
        <v/>
      </c>
      <c r="K19" s="152" t="str">
        <f>IFERROR(IF(OR(H19="",H19=0),"",DATEDIF(IF(ISNUMBER(H19),H19,DATEVALUE(H19)),DATE(VALUE(RIGHT('INPUT DATA'!$F$18,4)),5,31),"Y")),"")</f>
        <v/>
      </c>
      <c r="L19" s="152" t="str">
        <f>IFERROR(IF(OR(H19="",H19=0),"",DATEDIF(IF(ISNUMBER(H19),H19,DATEVALUE(H19)),DATE(VALUE(RIGHT('INPUT DATA'!$F$18,4)),5,31),"YM")),"")</f>
        <v/>
      </c>
      <c r="M19" s="154" t="s">
        <v>72</v>
      </c>
      <c r="N19" s="168"/>
      <c r="O19" s="130"/>
      <c r="P19" s="130"/>
      <c r="Q19" s="130"/>
      <c r="R19" s="130"/>
      <c r="S19" s="130"/>
      <c r="T19" s="130"/>
      <c r="U19" s="130"/>
      <c r="V19" s="130"/>
      <c r="W19" s="130"/>
      <c r="X19" s="130"/>
      <c r="Y19" s="169"/>
      <c r="Z19" s="168"/>
      <c r="AA19" s="130"/>
      <c r="AB19" s="130"/>
      <c r="AC19" s="130"/>
      <c r="AD19" s="130"/>
      <c r="AE19" s="130"/>
      <c r="AF19" s="130"/>
      <c r="AG19" s="130"/>
      <c r="AH19" s="130"/>
      <c r="AI19" s="130"/>
      <c r="AJ19" s="130"/>
      <c r="AK19" s="130"/>
      <c r="AL19" s="130"/>
      <c r="AM19" s="130"/>
      <c r="AN19" s="130"/>
      <c r="AO19" s="130"/>
      <c r="AP19" s="130"/>
      <c r="AQ19" s="130"/>
      <c r="AR19" s="130"/>
      <c r="AS19" s="169"/>
      <c r="AT19" s="168"/>
      <c r="AU19" s="130"/>
      <c r="AV19" s="130"/>
      <c r="AW19" s="130"/>
      <c r="AX19" s="130"/>
      <c r="AY19" s="130"/>
      <c r="AZ19" s="130"/>
      <c r="BA19" s="130"/>
      <c r="BB19" s="130"/>
      <c r="BC19" s="130"/>
      <c r="BD19" s="130"/>
      <c r="BE19" s="130"/>
      <c r="BF19" s="130"/>
      <c r="BG19" s="130"/>
      <c r="BH19" s="130"/>
      <c r="BI19" s="130"/>
      <c r="BJ19" s="130"/>
      <c r="BK19" s="130"/>
      <c r="BL19" s="130"/>
      <c r="BM19" s="130"/>
      <c r="BN19" s="130"/>
      <c r="BO19" s="130"/>
      <c r="BP19" s="130"/>
      <c r="BQ19" s="130"/>
      <c r="BR19" s="130"/>
      <c r="BS19" s="130"/>
      <c r="BT19" s="130"/>
      <c r="BU19" s="169"/>
    </row>
    <row r="20" spans="1:73" ht="15.75" customHeight="1" x14ac:dyDescent="0.25">
      <c r="A20" s="18"/>
      <c r="B20" s="140">
        <v>5</v>
      </c>
      <c r="C20" s="395" t="str">
        <f>IF('INPUT DATA'!L15="","",'INPUT DATA'!L15)</f>
        <v/>
      </c>
      <c r="D20" s="396"/>
      <c r="E20" s="397"/>
      <c r="F20" s="398" t="str">
        <f>IF('INPUT DATA'!M14="","",'INPUT DATA'!M14)</f>
        <v/>
      </c>
      <c r="G20" s="399"/>
      <c r="H20" s="149" t="str">
        <f>IF('INPUT DATA'!N14="","",'INPUT DATA'!N14)</f>
        <v/>
      </c>
      <c r="I20" s="152" t="str">
        <f>IFERROR(IF(OR(H20="",H20=0),"",DATEDIF(IF(ISNUMBER(H20),H20,DATEVALUE(H20)),DATE(VALUE(LEFT('INPUT DATA'!$F$18,4)),6,1),"Y")),"")</f>
        <v/>
      </c>
      <c r="J20" s="152" t="str">
        <f>IFERROR(IF(OR(H20="",H20=0),"",DATEDIF(IF(ISNUMBER(H20),H20,DATEVALUE(H20)),DATE(VALUE(LEFT('INPUT DATA'!$F$18,4)),6,1),"YM")),"")</f>
        <v/>
      </c>
      <c r="K20" s="152" t="str">
        <f>IFERROR(IF(OR(H20="",H20=0),"",DATEDIF(IF(ISNUMBER(H20),H20,DATEVALUE(H20)),DATE(VALUE(RIGHT('INPUT DATA'!$F$18,4)),5,31),"Y")),"")</f>
        <v/>
      </c>
      <c r="L20" s="152" t="str">
        <f>IFERROR(IF(OR(H20="",H20=0),"",DATEDIF(IF(ISNUMBER(H20),H20,DATEVALUE(H20)),DATE(VALUE(RIGHT('INPUT DATA'!$F$18,4)),5,31),"YM")),"")</f>
        <v/>
      </c>
      <c r="M20" s="154" t="s">
        <v>72</v>
      </c>
      <c r="N20" s="168"/>
      <c r="O20" s="130"/>
      <c r="P20" s="130"/>
      <c r="Q20" s="130"/>
      <c r="R20" s="130"/>
      <c r="S20" s="130"/>
      <c r="T20" s="130"/>
      <c r="U20" s="130"/>
      <c r="V20" s="130"/>
      <c r="W20" s="130"/>
      <c r="X20" s="130"/>
      <c r="Y20" s="169"/>
      <c r="Z20" s="168"/>
      <c r="AA20" s="130"/>
      <c r="AB20" s="130"/>
      <c r="AC20" s="130"/>
      <c r="AD20" s="130"/>
      <c r="AE20" s="130"/>
      <c r="AF20" s="130"/>
      <c r="AG20" s="130"/>
      <c r="AH20" s="130"/>
      <c r="AI20" s="130"/>
      <c r="AJ20" s="130"/>
      <c r="AK20" s="130"/>
      <c r="AL20" s="130"/>
      <c r="AM20" s="130"/>
      <c r="AN20" s="130"/>
      <c r="AO20" s="130"/>
      <c r="AP20" s="130"/>
      <c r="AQ20" s="130"/>
      <c r="AR20" s="130"/>
      <c r="AS20" s="169"/>
      <c r="AT20" s="168"/>
      <c r="AU20" s="130"/>
      <c r="AV20" s="130"/>
      <c r="AW20" s="130"/>
      <c r="AX20" s="130"/>
      <c r="AY20" s="130"/>
      <c r="AZ20" s="130"/>
      <c r="BA20" s="130"/>
      <c r="BB20" s="130"/>
      <c r="BC20" s="130"/>
      <c r="BD20" s="130"/>
      <c r="BE20" s="130"/>
      <c r="BF20" s="130"/>
      <c r="BG20" s="130"/>
      <c r="BH20" s="130"/>
      <c r="BI20" s="130"/>
      <c r="BJ20" s="130"/>
      <c r="BK20" s="130"/>
      <c r="BL20" s="130"/>
      <c r="BM20" s="130"/>
      <c r="BN20" s="130"/>
      <c r="BO20" s="130"/>
      <c r="BP20" s="130"/>
      <c r="BQ20" s="130"/>
      <c r="BR20" s="130"/>
      <c r="BS20" s="130"/>
      <c r="BT20" s="130"/>
      <c r="BU20" s="169"/>
    </row>
    <row r="21" spans="1:73" ht="15.75" customHeight="1" x14ac:dyDescent="0.25">
      <c r="A21" s="18"/>
      <c r="B21" s="140">
        <v>6</v>
      </c>
      <c r="C21" s="395" t="str">
        <f>IF('INPUT DATA'!L16="","",'INPUT DATA'!L16)</f>
        <v/>
      </c>
      <c r="D21" s="396"/>
      <c r="E21" s="397"/>
      <c r="F21" s="398" t="str">
        <f>IF('INPUT DATA'!M15="","",'INPUT DATA'!M15)</f>
        <v/>
      </c>
      <c r="G21" s="399"/>
      <c r="H21" s="149" t="str">
        <f>IF('INPUT DATA'!N15="","",'INPUT DATA'!N15)</f>
        <v/>
      </c>
      <c r="I21" s="152" t="str">
        <f>IFERROR(IF(OR(H21="",H21=0),"",DATEDIF(IF(ISNUMBER(H21),H21,DATEVALUE(H21)),DATE(VALUE(LEFT('INPUT DATA'!$F$18,4)),6,1),"Y")),"")</f>
        <v/>
      </c>
      <c r="J21" s="152" t="str">
        <f>IFERROR(IF(OR(H21="",H21=0),"",DATEDIF(IF(ISNUMBER(H21),H21,DATEVALUE(H21)),DATE(VALUE(LEFT('INPUT DATA'!$F$18,4)),6,1),"YM")),"")</f>
        <v/>
      </c>
      <c r="K21" s="152" t="str">
        <f>IFERROR(IF(OR(H21="",H21=0),"",DATEDIF(IF(ISNUMBER(H21),H21,DATEVALUE(H21)),DATE(VALUE(RIGHT('INPUT DATA'!$F$18,4)),5,31),"Y")),"")</f>
        <v/>
      </c>
      <c r="L21" s="152" t="str">
        <f>IFERROR(IF(OR(H21="",H21=0),"",DATEDIF(IF(ISNUMBER(H21),H21,DATEVALUE(H21)),DATE(VALUE(RIGHT('INPUT DATA'!$F$18,4)),5,31),"YM")),"")</f>
        <v/>
      </c>
      <c r="M21" s="154" t="s">
        <v>72</v>
      </c>
      <c r="N21" s="168"/>
      <c r="O21" s="130"/>
      <c r="P21" s="130"/>
      <c r="Q21" s="130"/>
      <c r="R21" s="130"/>
      <c r="S21" s="130"/>
      <c r="T21" s="130"/>
      <c r="U21" s="130"/>
      <c r="V21" s="130"/>
      <c r="W21" s="130"/>
      <c r="X21" s="130"/>
      <c r="Y21" s="169"/>
      <c r="Z21" s="168"/>
      <c r="AA21" s="130"/>
      <c r="AB21" s="130"/>
      <c r="AC21" s="130"/>
      <c r="AD21" s="130"/>
      <c r="AE21" s="130"/>
      <c r="AF21" s="130"/>
      <c r="AG21" s="130"/>
      <c r="AH21" s="130"/>
      <c r="AI21" s="130"/>
      <c r="AJ21" s="130"/>
      <c r="AK21" s="130"/>
      <c r="AL21" s="130"/>
      <c r="AM21" s="130"/>
      <c r="AN21" s="130"/>
      <c r="AO21" s="130"/>
      <c r="AP21" s="130"/>
      <c r="AQ21" s="130"/>
      <c r="AR21" s="130"/>
      <c r="AS21" s="169"/>
      <c r="AT21" s="168"/>
      <c r="AU21" s="130"/>
      <c r="AV21" s="130"/>
      <c r="AW21" s="130"/>
      <c r="AX21" s="130"/>
      <c r="AY21" s="130"/>
      <c r="AZ21" s="130"/>
      <c r="BA21" s="130"/>
      <c r="BB21" s="130"/>
      <c r="BC21" s="130"/>
      <c r="BD21" s="130"/>
      <c r="BE21" s="130"/>
      <c r="BF21" s="130"/>
      <c r="BG21" s="130"/>
      <c r="BH21" s="130"/>
      <c r="BI21" s="130"/>
      <c r="BJ21" s="130"/>
      <c r="BK21" s="130"/>
      <c r="BL21" s="130"/>
      <c r="BM21" s="130"/>
      <c r="BN21" s="130"/>
      <c r="BO21" s="130"/>
      <c r="BP21" s="130"/>
      <c r="BQ21" s="130"/>
      <c r="BR21" s="130"/>
      <c r="BS21" s="130"/>
      <c r="BT21" s="130"/>
      <c r="BU21" s="169"/>
    </row>
    <row r="22" spans="1:73" ht="15.75" customHeight="1" x14ac:dyDescent="0.25">
      <c r="A22" s="18"/>
      <c r="B22" s="140">
        <v>7</v>
      </c>
      <c r="C22" s="395" t="str">
        <f>IF('INPUT DATA'!L17="","",'INPUT DATA'!L17)</f>
        <v/>
      </c>
      <c r="D22" s="396"/>
      <c r="E22" s="397"/>
      <c r="F22" s="398" t="str">
        <f>IF('INPUT DATA'!M16="","",'INPUT DATA'!M16)</f>
        <v/>
      </c>
      <c r="G22" s="399"/>
      <c r="H22" s="149" t="str">
        <f>IF('INPUT DATA'!N16="","",'INPUT DATA'!N16)</f>
        <v/>
      </c>
      <c r="I22" s="152" t="str">
        <f>IFERROR(IF(OR(H22="",H22=0),"",DATEDIF(IF(ISNUMBER(H22),H22,DATEVALUE(H22)),DATE(VALUE(LEFT('INPUT DATA'!$F$18,4)),6,1),"Y")),"")</f>
        <v/>
      </c>
      <c r="J22" s="152" t="str">
        <f>IFERROR(IF(OR(H22="",H22=0),"",DATEDIF(IF(ISNUMBER(H22),H22,DATEVALUE(H22)),DATE(VALUE(LEFT('INPUT DATA'!$F$18,4)),6,1),"YM")),"")</f>
        <v/>
      </c>
      <c r="K22" s="152" t="str">
        <f>IFERROR(IF(OR(H22="",H22=0),"",DATEDIF(IF(ISNUMBER(H22),H22,DATEVALUE(H22)),DATE(VALUE(RIGHT('INPUT DATA'!$F$18,4)),5,31),"Y")),"")</f>
        <v/>
      </c>
      <c r="L22" s="152" t="str">
        <f>IFERROR(IF(OR(H22="",H22=0),"",DATEDIF(IF(ISNUMBER(H22),H22,DATEVALUE(H22)),DATE(VALUE(RIGHT('INPUT DATA'!$F$18,4)),5,31),"YM")),"")</f>
        <v/>
      </c>
      <c r="M22" s="154" t="s">
        <v>72</v>
      </c>
      <c r="N22" s="168"/>
      <c r="O22" s="130"/>
      <c r="P22" s="130"/>
      <c r="Q22" s="130"/>
      <c r="R22" s="130"/>
      <c r="S22" s="130"/>
      <c r="T22" s="130"/>
      <c r="U22" s="130"/>
      <c r="V22" s="130"/>
      <c r="W22" s="130"/>
      <c r="X22" s="130"/>
      <c r="Y22" s="169"/>
      <c r="Z22" s="168"/>
      <c r="AA22" s="130"/>
      <c r="AB22" s="130"/>
      <c r="AC22" s="130"/>
      <c r="AD22" s="130"/>
      <c r="AE22" s="130"/>
      <c r="AF22" s="130"/>
      <c r="AG22" s="130"/>
      <c r="AH22" s="130"/>
      <c r="AI22" s="130"/>
      <c r="AJ22" s="130"/>
      <c r="AK22" s="130"/>
      <c r="AL22" s="130"/>
      <c r="AM22" s="130"/>
      <c r="AN22" s="130"/>
      <c r="AO22" s="130"/>
      <c r="AP22" s="130"/>
      <c r="AQ22" s="130"/>
      <c r="AR22" s="130"/>
      <c r="AS22" s="169"/>
      <c r="AT22" s="168"/>
      <c r="AU22" s="130"/>
      <c r="AV22" s="130"/>
      <c r="AW22" s="130"/>
      <c r="AX22" s="130"/>
      <c r="AY22" s="130"/>
      <c r="AZ22" s="130"/>
      <c r="BA22" s="130"/>
      <c r="BB22" s="130"/>
      <c r="BC22" s="130"/>
      <c r="BD22" s="130"/>
      <c r="BE22" s="130"/>
      <c r="BF22" s="130"/>
      <c r="BG22" s="130"/>
      <c r="BH22" s="130"/>
      <c r="BI22" s="130"/>
      <c r="BJ22" s="130"/>
      <c r="BK22" s="130"/>
      <c r="BL22" s="130"/>
      <c r="BM22" s="130"/>
      <c r="BN22" s="130"/>
      <c r="BO22" s="130"/>
      <c r="BP22" s="130"/>
      <c r="BQ22" s="130"/>
      <c r="BR22" s="130"/>
      <c r="BS22" s="130"/>
      <c r="BT22" s="130"/>
      <c r="BU22" s="169"/>
    </row>
    <row r="23" spans="1:73" ht="15.75" customHeight="1" x14ac:dyDescent="0.25">
      <c r="A23" s="18"/>
      <c r="B23" s="140">
        <v>8</v>
      </c>
      <c r="C23" s="395" t="str">
        <f>IF('INPUT DATA'!L18="","",'INPUT DATA'!L18)</f>
        <v/>
      </c>
      <c r="D23" s="396"/>
      <c r="E23" s="397"/>
      <c r="F23" s="398" t="str">
        <f>IF('INPUT DATA'!M17="","",'INPUT DATA'!M17)</f>
        <v/>
      </c>
      <c r="G23" s="399"/>
      <c r="H23" s="149" t="str">
        <f>IF('INPUT DATA'!N17="","",'INPUT DATA'!N17)</f>
        <v/>
      </c>
      <c r="I23" s="152" t="str">
        <f>IFERROR(IF(OR(H23="",H23=0),"",DATEDIF(IF(ISNUMBER(H23),H23,DATEVALUE(H23)),DATE(VALUE(LEFT('INPUT DATA'!$F$18,4)),6,1),"Y")),"")</f>
        <v/>
      </c>
      <c r="J23" s="152" t="str">
        <f>IFERROR(IF(OR(H23="",H23=0),"",DATEDIF(IF(ISNUMBER(H23),H23,DATEVALUE(H23)),DATE(VALUE(LEFT('INPUT DATA'!$F$18,4)),6,1),"YM")),"")</f>
        <v/>
      </c>
      <c r="K23" s="152" t="str">
        <f>IFERROR(IF(OR(H23="",H23=0),"",DATEDIF(IF(ISNUMBER(H23),H23,DATEVALUE(H23)),DATE(VALUE(RIGHT('INPUT DATA'!$F$18,4)),5,31),"Y")),"")</f>
        <v/>
      </c>
      <c r="L23" s="152" t="str">
        <f>IFERROR(IF(OR(H23="",H23=0),"",DATEDIF(IF(ISNUMBER(H23),H23,DATEVALUE(H23)),DATE(VALUE(RIGHT('INPUT DATA'!$F$18,4)),5,31),"YM")),"")</f>
        <v/>
      </c>
      <c r="M23" s="154" t="s">
        <v>72</v>
      </c>
      <c r="N23" s="168"/>
      <c r="O23" s="130"/>
      <c r="P23" s="130"/>
      <c r="Q23" s="130"/>
      <c r="R23" s="130"/>
      <c r="S23" s="130"/>
      <c r="T23" s="130"/>
      <c r="U23" s="130"/>
      <c r="V23" s="130"/>
      <c r="W23" s="130"/>
      <c r="X23" s="130"/>
      <c r="Y23" s="169"/>
      <c r="Z23" s="168"/>
      <c r="AA23" s="130"/>
      <c r="AB23" s="130"/>
      <c r="AC23" s="130"/>
      <c r="AD23" s="130"/>
      <c r="AE23" s="130"/>
      <c r="AF23" s="130"/>
      <c r="AG23" s="130"/>
      <c r="AH23" s="130"/>
      <c r="AI23" s="130"/>
      <c r="AJ23" s="130"/>
      <c r="AK23" s="130"/>
      <c r="AL23" s="130"/>
      <c r="AM23" s="130"/>
      <c r="AN23" s="130"/>
      <c r="AO23" s="130"/>
      <c r="AP23" s="130"/>
      <c r="AQ23" s="130"/>
      <c r="AR23" s="130"/>
      <c r="AS23" s="169"/>
      <c r="AT23" s="168"/>
      <c r="AU23" s="130"/>
      <c r="AV23" s="130"/>
      <c r="AW23" s="130"/>
      <c r="AX23" s="130"/>
      <c r="AY23" s="130"/>
      <c r="AZ23" s="130"/>
      <c r="BA23" s="130"/>
      <c r="BB23" s="130"/>
      <c r="BC23" s="130"/>
      <c r="BD23" s="130"/>
      <c r="BE23" s="130"/>
      <c r="BF23" s="130"/>
      <c r="BG23" s="130"/>
      <c r="BH23" s="130"/>
      <c r="BI23" s="130"/>
      <c r="BJ23" s="130"/>
      <c r="BK23" s="130"/>
      <c r="BL23" s="130"/>
      <c r="BM23" s="130"/>
      <c r="BN23" s="130"/>
      <c r="BO23" s="130"/>
      <c r="BP23" s="130"/>
      <c r="BQ23" s="130"/>
      <c r="BR23" s="130"/>
      <c r="BS23" s="130"/>
      <c r="BT23" s="130"/>
      <c r="BU23" s="169"/>
    </row>
    <row r="24" spans="1:73" ht="15.75" customHeight="1" x14ac:dyDescent="0.25">
      <c r="A24" s="18"/>
      <c r="B24" s="140">
        <v>9</v>
      </c>
      <c r="C24" s="395" t="str">
        <f>IF('INPUT DATA'!L19="","",'INPUT DATA'!L19)</f>
        <v/>
      </c>
      <c r="D24" s="396"/>
      <c r="E24" s="397"/>
      <c r="F24" s="398" t="str">
        <f>IF('INPUT DATA'!M18="","",'INPUT DATA'!M18)</f>
        <v/>
      </c>
      <c r="G24" s="399"/>
      <c r="H24" s="149" t="str">
        <f>IF('INPUT DATA'!N18="","",'INPUT DATA'!N18)</f>
        <v/>
      </c>
      <c r="I24" s="152" t="str">
        <f>IFERROR(IF(OR(H24="",H24=0),"",DATEDIF(IF(ISNUMBER(H24),H24,DATEVALUE(H24)),DATE(VALUE(LEFT('INPUT DATA'!$F$18,4)),6,1),"Y")),"")</f>
        <v/>
      </c>
      <c r="J24" s="152" t="str">
        <f>IFERROR(IF(OR(H24="",H24=0),"",DATEDIF(IF(ISNUMBER(H24),H24,DATEVALUE(H24)),DATE(VALUE(LEFT('INPUT DATA'!$F$18,4)),6,1),"YM")),"")</f>
        <v/>
      </c>
      <c r="K24" s="152" t="str">
        <f>IFERROR(IF(OR(H24="",H24=0),"",DATEDIF(IF(ISNUMBER(H24),H24,DATEVALUE(H24)),DATE(VALUE(RIGHT('INPUT DATA'!$F$18,4)),5,31),"Y")),"")</f>
        <v/>
      </c>
      <c r="L24" s="152" t="str">
        <f>IFERROR(IF(OR(H24="",H24=0),"",DATEDIF(IF(ISNUMBER(H24),H24,DATEVALUE(H24)),DATE(VALUE(RIGHT('INPUT DATA'!$F$18,4)),5,31),"YM")),"")</f>
        <v/>
      </c>
      <c r="M24" s="154" t="s">
        <v>72</v>
      </c>
      <c r="N24" s="168"/>
      <c r="O24" s="130"/>
      <c r="P24" s="130"/>
      <c r="Q24" s="130"/>
      <c r="R24" s="130"/>
      <c r="S24" s="130"/>
      <c r="T24" s="130"/>
      <c r="U24" s="130"/>
      <c r="V24" s="130"/>
      <c r="W24" s="130"/>
      <c r="X24" s="130"/>
      <c r="Y24" s="169"/>
      <c r="Z24" s="168"/>
      <c r="AA24" s="130"/>
      <c r="AB24" s="130"/>
      <c r="AC24" s="130"/>
      <c r="AD24" s="130"/>
      <c r="AE24" s="130"/>
      <c r="AF24" s="130"/>
      <c r="AG24" s="130"/>
      <c r="AH24" s="130"/>
      <c r="AI24" s="130"/>
      <c r="AJ24" s="130"/>
      <c r="AK24" s="130"/>
      <c r="AL24" s="130"/>
      <c r="AM24" s="130"/>
      <c r="AN24" s="130"/>
      <c r="AO24" s="130"/>
      <c r="AP24" s="130"/>
      <c r="AQ24" s="130"/>
      <c r="AR24" s="130"/>
      <c r="AS24" s="169"/>
      <c r="AT24" s="168"/>
      <c r="AU24" s="130"/>
      <c r="AV24" s="130"/>
      <c r="AW24" s="130"/>
      <c r="AX24" s="130"/>
      <c r="AY24" s="130"/>
      <c r="AZ24" s="130"/>
      <c r="BA24" s="130"/>
      <c r="BB24" s="130"/>
      <c r="BC24" s="130"/>
      <c r="BD24" s="130"/>
      <c r="BE24" s="130"/>
      <c r="BF24" s="130"/>
      <c r="BG24" s="130"/>
      <c r="BH24" s="130"/>
      <c r="BI24" s="130"/>
      <c r="BJ24" s="130"/>
      <c r="BK24" s="130"/>
      <c r="BL24" s="130"/>
      <c r="BM24" s="130"/>
      <c r="BN24" s="130"/>
      <c r="BO24" s="130"/>
      <c r="BP24" s="130"/>
      <c r="BQ24" s="130"/>
      <c r="BR24" s="130"/>
      <c r="BS24" s="130"/>
      <c r="BT24" s="130"/>
      <c r="BU24" s="169"/>
    </row>
    <row r="25" spans="1:73" ht="15.75" customHeight="1" x14ac:dyDescent="0.25">
      <c r="A25" s="18"/>
      <c r="B25" s="140">
        <v>10</v>
      </c>
      <c r="C25" s="395" t="str">
        <f>IF('INPUT DATA'!L20="","",'INPUT DATA'!L20)</f>
        <v/>
      </c>
      <c r="D25" s="396"/>
      <c r="E25" s="397"/>
      <c r="F25" s="398" t="str">
        <f>IF('INPUT DATA'!M19="","",'INPUT DATA'!M19)</f>
        <v/>
      </c>
      <c r="G25" s="399"/>
      <c r="H25" s="149" t="str">
        <f>IF('INPUT DATA'!N19="","",'INPUT DATA'!N19)</f>
        <v/>
      </c>
      <c r="I25" s="152" t="str">
        <f>IFERROR(IF(OR(H25="",H25=0),"",DATEDIF(IF(ISNUMBER(H25),H25,DATEVALUE(H25)),DATE(VALUE(LEFT('INPUT DATA'!$F$18,4)),6,1),"Y")),"")</f>
        <v/>
      </c>
      <c r="J25" s="152" t="str">
        <f>IFERROR(IF(OR(H25="",H25=0),"",DATEDIF(IF(ISNUMBER(H25),H25,DATEVALUE(H25)),DATE(VALUE(LEFT('INPUT DATA'!$F$18,4)),6,1),"YM")),"")</f>
        <v/>
      </c>
      <c r="K25" s="152" t="str">
        <f>IFERROR(IF(OR(H25="",H25=0),"",DATEDIF(IF(ISNUMBER(H25),H25,DATEVALUE(H25)),DATE(VALUE(RIGHT('INPUT DATA'!$F$18,4)),5,31),"Y")),"")</f>
        <v/>
      </c>
      <c r="L25" s="152" t="str">
        <f>IFERROR(IF(OR(H25="",H25=0),"",DATEDIF(IF(ISNUMBER(H25),H25,DATEVALUE(H25)),DATE(VALUE(RIGHT('INPUT DATA'!$F$18,4)),5,31),"YM")),"")</f>
        <v/>
      </c>
      <c r="M25" s="154" t="s">
        <v>72</v>
      </c>
      <c r="N25" s="168"/>
      <c r="O25" s="130"/>
      <c r="P25" s="130"/>
      <c r="Q25" s="130"/>
      <c r="R25" s="130"/>
      <c r="S25" s="130"/>
      <c r="T25" s="130"/>
      <c r="U25" s="130"/>
      <c r="V25" s="130"/>
      <c r="W25" s="130"/>
      <c r="X25" s="130"/>
      <c r="Y25" s="169"/>
      <c r="Z25" s="168"/>
      <c r="AA25" s="130"/>
      <c r="AB25" s="130"/>
      <c r="AC25" s="130"/>
      <c r="AD25" s="130"/>
      <c r="AE25" s="130"/>
      <c r="AF25" s="130"/>
      <c r="AG25" s="130"/>
      <c r="AH25" s="130"/>
      <c r="AI25" s="130"/>
      <c r="AJ25" s="130"/>
      <c r="AK25" s="130"/>
      <c r="AL25" s="130"/>
      <c r="AM25" s="130"/>
      <c r="AN25" s="130"/>
      <c r="AO25" s="130"/>
      <c r="AP25" s="130"/>
      <c r="AQ25" s="130"/>
      <c r="AR25" s="130"/>
      <c r="AS25" s="169"/>
      <c r="AT25" s="168"/>
      <c r="AU25" s="130"/>
      <c r="AV25" s="130"/>
      <c r="AW25" s="130"/>
      <c r="AX25" s="130"/>
      <c r="AY25" s="130"/>
      <c r="AZ25" s="130"/>
      <c r="BA25" s="130"/>
      <c r="BB25" s="130"/>
      <c r="BC25" s="130"/>
      <c r="BD25" s="130"/>
      <c r="BE25" s="130"/>
      <c r="BF25" s="130"/>
      <c r="BG25" s="130"/>
      <c r="BH25" s="130"/>
      <c r="BI25" s="130"/>
      <c r="BJ25" s="130"/>
      <c r="BK25" s="130"/>
      <c r="BL25" s="130"/>
      <c r="BM25" s="130"/>
      <c r="BN25" s="130"/>
      <c r="BO25" s="130"/>
      <c r="BP25" s="130"/>
      <c r="BQ25" s="130"/>
      <c r="BR25" s="130"/>
      <c r="BS25" s="130"/>
      <c r="BT25" s="130"/>
      <c r="BU25" s="169"/>
    </row>
    <row r="26" spans="1:73" ht="15.75" customHeight="1" x14ac:dyDescent="0.25">
      <c r="A26" s="18"/>
      <c r="B26" s="140">
        <v>11</v>
      </c>
      <c r="C26" s="395" t="str">
        <f>IF('INPUT DATA'!L21="","",'INPUT DATA'!L21)</f>
        <v/>
      </c>
      <c r="D26" s="396"/>
      <c r="E26" s="397"/>
      <c r="F26" s="398" t="str">
        <f>IF('INPUT DATA'!M20="","",'INPUT DATA'!M20)</f>
        <v/>
      </c>
      <c r="G26" s="399"/>
      <c r="H26" s="149" t="str">
        <f>IF('INPUT DATA'!N20="","",'INPUT DATA'!N20)</f>
        <v/>
      </c>
      <c r="I26" s="152" t="str">
        <f>IFERROR(IF(OR(H26="",H26=0),"",DATEDIF(IF(ISNUMBER(H26),H26,DATEVALUE(H26)),DATE(VALUE(LEFT('INPUT DATA'!$F$18,4)),6,1),"Y")),"")</f>
        <v/>
      </c>
      <c r="J26" s="152" t="str">
        <f>IFERROR(IF(OR(H26="",H26=0),"",DATEDIF(IF(ISNUMBER(H26),H26,DATEVALUE(H26)),DATE(VALUE(LEFT('INPUT DATA'!$F$18,4)),6,1),"YM")),"")</f>
        <v/>
      </c>
      <c r="K26" s="152" t="str">
        <f>IFERROR(IF(OR(H26="",H26=0),"",DATEDIF(IF(ISNUMBER(H26),H26,DATEVALUE(H26)),DATE(VALUE(RIGHT('INPUT DATA'!$F$18,4)),5,31),"Y")),"")</f>
        <v/>
      </c>
      <c r="L26" s="152" t="str">
        <f>IFERROR(IF(OR(H26="",H26=0),"",DATEDIF(IF(ISNUMBER(H26),H26,DATEVALUE(H26)),DATE(VALUE(RIGHT('INPUT DATA'!$F$18,4)),5,31),"YM")),"")</f>
        <v/>
      </c>
      <c r="M26" s="154" t="s">
        <v>72</v>
      </c>
      <c r="N26" s="168"/>
      <c r="O26" s="130"/>
      <c r="P26" s="130"/>
      <c r="Q26" s="130"/>
      <c r="R26" s="130"/>
      <c r="S26" s="130"/>
      <c r="T26" s="130"/>
      <c r="U26" s="130"/>
      <c r="V26" s="130"/>
      <c r="W26" s="130"/>
      <c r="X26" s="130"/>
      <c r="Y26" s="169"/>
      <c r="Z26" s="168"/>
      <c r="AA26" s="130"/>
      <c r="AB26" s="130"/>
      <c r="AC26" s="130"/>
      <c r="AD26" s="130"/>
      <c r="AE26" s="130"/>
      <c r="AF26" s="130"/>
      <c r="AG26" s="130"/>
      <c r="AH26" s="130"/>
      <c r="AI26" s="130"/>
      <c r="AJ26" s="130"/>
      <c r="AK26" s="130"/>
      <c r="AL26" s="130"/>
      <c r="AM26" s="130"/>
      <c r="AN26" s="130"/>
      <c r="AO26" s="130"/>
      <c r="AP26" s="130"/>
      <c r="AQ26" s="130"/>
      <c r="AR26" s="130"/>
      <c r="AS26" s="169"/>
      <c r="AT26" s="168"/>
      <c r="AU26" s="130"/>
      <c r="AV26" s="130"/>
      <c r="AW26" s="130"/>
      <c r="AX26" s="130"/>
      <c r="AY26" s="130"/>
      <c r="AZ26" s="130"/>
      <c r="BA26" s="130"/>
      <c r="BB26" s="130"/>
      <c r="BC26" s="130"/>
      <c r="BD26" s="130"/>
      <c r="BE26" s="130"/>
      <c r="BF26" s="130"/>
      <c r="BG26" s="130"/>
      <c r="BH26" s="130"/>
      <c r="BI26" s="130"/>
      <c r="BJ26" s="130"/>
      <c r="BK26" s="130"/>
      <c r="BL26" s="130"/>
      <c r="BM26" s="130"/>
      <c r="BN26" s="130"/>
      <c r="BO26" s="130"/>
      <c r="BP26" s="130"/>
      <c r="BQ26" s="130"/>
      <c r="BR26" s="130"/>
      <c r="BS26" s="130"/>
      <c r="BT26" s="130"/>
      <c r="BU26" s="169"/>
    </row>
    <row r="27" spans="1:73" ht="15.75" customHeight="1" x14ac:dyDescent="0.25">
      <c r="A27" s="18"/>
      <c r="B27" s="141">
        <v>12</v>
      </c>
      <c r="C27" s="395" t="str">
        <f>IF('INPUT DATA'!L22="","",'INPUT DATA'!L22)</f>
        <v/>
      </c>
      <c r="D27" s="396"/>
      <c r="E27" s="397"/>
      <c r="F27" s="398" t="str">
        <f>IF('INPUT DATA'!M21="","",'INPUT DATA'!M21)</f>
        <v/>
      </c>
      <c r="G27" s="399"/>
      <c r="H27" s="149" t="str">
        <f>IF('INPUT DATA'!N21="","",'INPUT DATA'!N21)</f>
        <v/>
      </c>
      <c r="I27" s="155" t="str">
        <f>IFERROR(IF(OR(H27="",H27=0),"",DATEDIF(IF(ISNUMBER(H27),H27,DATEVALUE(H27)),DATE(VALUE(LEFT('INPUT DATA'!$F$18,4)),6,1),"Y")),"")</f>
        <v/>
      </c>
      <c r="J27" s="155" t="str">
        <f>IFERROR(IF(OR(H27="",H27=0),"",DATEDIF(IF(ISNUMBER(H27),H27,DATEVALUE(H27)),DATE(VALUE(LEFT('INPUT DATA'!$F$18,4)),6,1),"YM")),"")</f>
        <v/>
      </c>
      <c r="K27" s="155" t="str">
        <f>IFERROR(IF(OR(H27="",H27=0),"",DATEDIF(IF(ISNUMBER(H27),H27,DATEVALUE(H27)),DATE(VALUE(RIGHT('INPUT DATA'!$F$18,4)),5,31),"Y")),"")</f>
        <v/>
      </c>
      <c r="L27" s="155" t="str">
        <f>IFERROR(IF(OR(H27="",H27=0),"",DATEDIF(IF(ISNUMBER(H27),H27,DATEVALUE(H27)),DATE(VALUE(RIGHT('INPUT DATA'!$F$18,4)),5,31),"YM")),"")</f>
        <v/>
      </c>
      <c r="M27" s="154" t="s">
        <v>72</v>
      </c>
      <c r="N27" s="168"/>
      <c r="O27" s="130"/>
      <c r="P27" s="130"/>
      <c r="Q27" s="130"/>
      <c r="R27" s="130"/>
      <c r="S27" s="130"/>
      <c r="T27" s="130"/>
      <c r="U27" s="130"/>
      <c r="V27" s="130"/>
      <c r="W27" s="130"/>
      <c r="X27" s="130"/>
      <c r="Y27" s="169"/>
      <c r="Z27" s="168"/>
      <c r="AA27" s="130"/>
      <c r="AB27" s="130"/>
      <c r="AC27" s="130"/>
      <c r="AD27" s="130"/>
      <c r="AE27" s="130"/>
      <c r="AF27" s="130"/>
      <c r="AG27" s="130"/>
      <c r="AH27" s="130"/>
      <c r="AI27" s="130"/>
      <c r="AJ27" s="130"/>
      <c r="AK27" s="130"/>
      <c r="AL27" s="130"/>
      <c r="AM27" s="130"/>
      <c r="AN27" s="130"/>
      <c r="AO27" s="130"/>
      <c r="AP27" s="130"/>
      <c r="AQ27" s="130"/>
      <c r="AR27" s="130"/>
      <c r="AS27" s="169"/>
      <c r="AT27" s="168"/>
      <c r="AU27" s="130"/>
      <c r="AV27" s="130"/>
      <c r="AW27" s="130"/>
      <c r="AX27" s="130"/>
      <c r="AY27" s="130"/>
      <c r="AZ27" s="130"/>
      <c r="BA27" s="130"/>
      <c r="BB27" s="130"/>
      <c r="BC27" s="130"/>
      <c r="BD27" s="130"/>
      <c r="BE27" s="130"/>
      <c r="BF27" s="130"/>
      <c r="BG27" s="130"/>
      <c r="BH27" s="130"/>
      <c r="BI27" s="130"/>
      <c r="BJ27" s="130"/>
      <c r="BK27" s="130"/>
      <c r="BL27" s="130"/>
      <c r="BM27" s="130"/>
      <c r="BN27" s="130"/>
      <c r="BO27" s="130"/>
      <c r="BP27" s="130"/>
      <c r="BQ27" s="130"/>
      <c r="BR27" s="130"/>
      <c r="BS27" s="130"/>
      <c r="BT27" s="130"/>
      <c r="BU27" s="169"/>
    </row>
    <row r="28" spans="1:73" ht="15.75" customHeight="1" x14ac:dyDescent="0.25">
      <c r="A28" s="18"/>
      <c r="B28" s="140">
        <v>13</v>
      </c>
      <c r="C28" s="395" t="str">
        <f>IF('INPUT DATA'!L23="","",'INPUT DATA'!L23)</f>
        <v/>
      </c>
      <c r="D28" s="396"/>
      <c r="E28" s="397"/>
      <c r="F28" s="398" t="str">
        <f>IF('INPUT DATA'!M22="","",'INPUT DATA'!M22)</f>
        <v/>
      </c>
      <c r="G28" s="399"/>
      <c r="H28" s="149" t="str">
        <f>IF('INPUT DATA'!N22="","",'INPUT DATA'!N22)</f>
        <v/>
      </c>
      <c r="I28" s="152" t="str">
        <f>IFERROR(IF(OR(H28="",H28=0),"",DATEDIF(IF(ISNUMBER(H28),H28,DATEVALUE(H28)),DATE(VALUE(LEFT('INPUT DATA'!$F$18,4)),6,1),"Y")),"")</f>
        <v/>
      </c>
      <c r="J28" s="152" t="str">
        <f>IFERROR(IF(OR(H28="",H28=0),"",DATEDIF(IF(ISNUMBER(H28),H28,DATEVALUE(H28)),DATE(VALUE(LEFT('INPUT DATA'!$F$18,4)),6,1),"YM")),"")</f>
        <v/>
      </c>
      <c r="K28" s="152" t="str">
        <f>IFERROR(IF(OR(H28="",H28=0),"",DATEDIF(IF(ISNUMBER(H28),H28,DATEVALUE(H28)),DATE(VALUE(RIGHT('INPUT DATA'!$F$18,4)),5,31),"Y")),"")</f>
        <v/>
      </c>
      <c r="L28" s="152" t="str">
        <f>IFERROR(IF(OR(H28="",H28=0),"",DATEDIF(IF(ISNUMBER(H28),H28,DATEVALUE(H28)),DATE(VALUE(RIGHT('INPUT DATA'!$F$18,4)),5,31),"YM")),"")</f>
        <v/>
      </c>
      <c r="M28" s="154" t="s">
        <v>72</v>
      </c>
      <c r="N28" s="168"/>
      <c r="O28" s="130"/>
      <c r="P28" s="130"/>
      <c r="Q28" s="130"/>
      <c r="R28" s="130"/>
      <c r="S28" s="130"/>
      <c r="T28" s="130"/>
      <c r="U28" s="130"/>
      <c r="V28" s="130"/>
      <c r="W28" s="130"/>
      <c r="X28" s="130"/>
      <c r="Y28" s="169"/>
      <c r="Z28" s="168"/>
      <c r="AA28" s="130"/>
      <c r="AB28" s="130"/>
      <c r="AC28" s="130"/>
      <c r="AD28" s="130"/>
      <c r="AE28" s="130"/>
      <c r="AF28" s="130"/>
      <c r="AG28" s="130"/>
      <c r="AH28" s="130"/>
      <c r="AI28" s="130"/>
      <c r="AJ28" s="130"/>
      <c r="AK28" s="130"/>
      <c r="AL28" s="130"/>
      <c r="AM28" s="130"/>
      <c r="AN28" s="130"/>
      <c r="AO28" s="130"/>
      <c r="AP28" s="130"/>
      <c r="AQ28" s="130"/>
      <c r="AR28" s="130"/>
      <c r="AS28" s="169"/>
      <c r="AT28" s="168"/>
      <c r="AU28" s="130"/>
      <c r="AV28" s="130"/>
      <c r="AW28" s="130"/>
      <c r="AX28" s="130"/>
      <c r="AY28" s="130"/>
      <c r="AZ28" s="130"/>
      <c r="BA28" s="130"/>
      <c r="BB28" s="130"/>
      <c r="BC28" s="130"/>
      <c r="BD28" s="130"/>
      <c r="BE28" s="130"/>
      <c r="BF28" s="130"/>
      <c r="BG28" s="130"/>
      <c r="BH28" s="130"/>
      <c r="BI28" s="130"/>
      <c r="BJ28" s="130"/>
      <c r="BK28" s="130"/>
      <c r="BL28" s="130"/>
      <c r="BM28" s="130"/>
      <c r="BN28" s="130"/>
      <c r="BO28" s="130"/>
      <c r="BP28" s="130"/>
      <c r="BQ28" s="130"/>
      <c r="BR28" s="130"/>
      <c r="BS28" s="130"/>
      <c r="BT28" s="130"/>
      <c r="BU28" s="169"/>
    </row>
    <row r="29" spans="1:73" ht="15.75" customHeight="1" x14ac:dyDescent="0.25">
      <c r="A29" s="18"/>
      <c r="B29" s="140">
        <v>14</v>
      </c>
      <c r="C29" s="395" t="str">
        <f>IF('INPUT DATA'!L24="","",'INPUT DATA'!L24)</f>
        <v/>
      </c>
      <c r="D29" s="396"/>
      <c r="E29" s="397"/>
      <c r="F29" s="398" t="str">
        <f>IF('INPUT DATA'!M23="","",'INPUT DATA'!M23)</f>
        <v/>
      </c>
      <c r="G29" s="399"/>
      <c r="H29" s="149" t="str">
        <f>IF('INPUT DATA'!N23="","",'INPUT DATA'!N23)</f>
        <v/>
      </c>
      <c r="I29" s="152" t="str">
        <f>IFERROR(IF(OR(H29="",H29=0),"",DATEDIF(IF(ISNUMBER(H29),H29,DATEVALUE(H29)),DATE(VALUE(LEFT('INPUT DATA'!$F$18,4)),6,1),"Y")),"")</f>
        <v/>
      </c>
      <c r="J29" s="152" t="str">
        <f>IFERROR(IF(OR(H29="",H29=0),"",DATEDIF(IF(ISNUMBER(H29),H29,DATEVALUE(H29)),DATE(VALUE(LEFT('INPUT DATA'!$F$18,4)),6,1),"YM")),"")</f>
        <v/>
      </c>
      <c r="K29" s="152" t="str">
        <f>IFERROR(IF(OR(H29="",H29=0),"",DATEDIF(IF(ISNUMBER(H29),H29,DATEVALUE(H29)),DATE(VALUE(RIGHT('INPUT DATA'!$F$18,4)),5,31),"Y")),"")</f>
        <v/>
      </c>
      <c r="L29" s="152" t="str">
        <f>IFERROR(IF(OR(H29="",H29=0),"",DATEDIF(IF(ISNUMBER(H29),H29,DATEVALUE(H29)),DATE(VALUE(RIGHT('INPUT DATA'!$F$18,4)),5,31),"YM")),"")</f>
        <v/>
      </c>
      <c r="M29" s="154" t="s">
        <v>72</v>
      </c>
      <c r="N29" s="168"/>
      <c r="O29" s="130"/>
      <c r="P29" s="130"/>
      <c r="Q29" s="130"/>
      <c r="R29" s="130"/>
      <c r="S29" s="130"/>
      <c r="T29" s="130"/>
      <c r="U29" s="130"/>
      <c r="V29" s="130"/>
      <c r="W29" s="130"/>
      <c r="X29" s="130"/>
      <c r="Y29" s="169"/>
      <c r="Z29" s="168"/>
      <c r="AA29" s="130"/>
      <c r="AB29" s="130"/>
      <c r="AC29" s="130"/>
      <c r="AD29" s="130"/>
      <c r="AE29" s="130"/>
      <c r="AF29" s="130"/>
      <c r="AG29" s="130"/>
      <c r="AH29" s="130"/>
      <c r="AI29" s="130"/>
      <c r="AJ29" s="130"/>
      <c r="AK29" s="130"/>
      <c r="AL29" s="130"/>
      <c r="AM29" s="130"/>
      <c r="AN29" s="130"/>
      <c r="AO29" s="130"/>
      <c r="AP29" s="130"/>
      <c r="AQ29" s="130"/>
      <c r="AR29" s="130"/>
      <c r="AS29" s="169"/>
      <c r="AT29" s="168"/>
      <c r="AU29" s="130"/>
      <c r="AV29" s="130"/>
      <c r="AW29" s="130"/>
      <c r="AX29" s="130"/>
      <c r="AY29" s="130"/>
      <c r="AZ29" s="130"/>
      <c r="BA29" s="130"/>
      <c r="BB29" s="130"/>
      <c r="BC29" s="130"/>
      <c r="BD29" s="130"/>
      <c r="BE29" s="130"/>
      <c r="BF29" s="130"/>
      <c r="BG29" s="130"/>
      <c r="BH29" s="130"/>
      <c r="BI29" s="130"/>
      <c r="BJ29" s="130"/>
      <c r="BK29" s="130"/>
      <c r="BL29" s="130"/>
      <c r="BM29" s="130"/>
      <c r="BN29" s="130"/>
      <c r="BO29" s="130"/>
      <c r="BP29" s="130"/>
      <c r="BQ29" s="130"/>
      <c r="BR29" s="130"/>
      <c r="BS29" s="130"/>
      <c r="BT29" s="130"/>
      <c r="BU29" s="169"/>
    </row>
    <row r="30" spans="1:73" ht="15.75" customHeight="1" x14ac:dyDescent="0.25">
      <c r="A30" s="18"/>
      <c r="B30" s="140">
        <v>15</v>
      </c>
      <c r="C30" s="395" t="str">
        <f>IF('INPUT DATA'!L25="","",'INPUT DATA'!L25)</f>
        <v/>
      </c>
      <c r="D30" s="396"/>
      <c r="E30" s="397"/>
      <c r="F30" s="398" t="str">
        <f>IF('INPUT DATA'!M24="","",'INPUT DATA'!M24)</f>
        <v/>
      </c>
      <c r="G30" s="399"/>
      <c r="H30" s="149" t="str">
        <f>IF('INPUT DATA'!N24="","",'INPUT DATA'!N24)</f>
        <v/>
      </c>
      <c r="I30" s="152" t="str">
        <f>IFERROR(IF(OR(H30="",H30=0),"",DATEDIF(IF(ISNUMBER(H30),H30,DATEVALUE(H30)),DATE(VALUE(LEFT('INPUT DATA'!$F$18,4)),6,1),"Y")),"")</f>
        <v/>
      </c>
      <c r="J30" s="152" t="str">
        <f>IFERROR(IF(OR(H30="",H30=0),"",DATEDIF(IF(ISNUMBER(H30),H30,DATEVALUE(H30)),DATE(VALUE(LEFT('INPUT DATA'!$F$18,4)),6,1),"YM")),"")</f>
        <v/>
      </c>
      <c r="K30" s="152" t="str">
        <f>IFERROR(IF(OR(H30="",H30=0),"",DATEDIF(IF(ISNUMBER(H30),H30,DATEVALUE(H30)),DATE(VALUE(RIGHT('INPUT DATA'!$F$18,4)),5,31),"Y")),"")</f>
        <v/>
      </c>
      <c r="L30" s="152" t="str">
        <f>IFERROR(IF(OR(H30="",H30=0),"",DATEDIF(IF(ISNUMBER(H30),H30,DATEVALUE(H30)),DATE(VALUE(RIGHT('INPUT DATA'!$F$18,4)),5,31),"YM")),"")</f>
        <v/>
      </c>
      <c r="M30" s="154" t="s">
        <v>72</v>
      </c>
      <c r="N30" s="168"/>
      <c r="O30" s="130"/>
      <c r="P30" s="130"/>
      <c r="Q30" s="130"/>
      <c r="R30" s="130"/>
      <c r="S30" s="130"/>
      <c r="T30" s="130"/>
      <c r="U30" s="130"/>
      <c r="V30" s="130"/>
      <c r="W30" s="130"/>
      <c r="X30" s="130"/>
      <c r="Y30" s="169"/>
      <c r="Z30" s="168"/>
      <c r="AA30" s="130"/>
      <c r="AB30" s="130"/>
      <c r="AC30" s="130"/>
      <c r="AD30" s="130"/>
      <c r="AE30" s="130"/>
      <c r="AF30" s="130"/>
      <c r="AG30" s="130"/>
      <c r="AH30" s="130"/>
      <c r="AI30" s="130"/>
      <c r="AJ30" s="130"/>
      <c r="AK30" s="130"/>
      <c r="AL30" s="130"/>
      <c r="AM30" s="130"/>
      <c r="AN30" s="130"/>
      <c r="AO30" s="130"/>
      <c r="AP30" s="130"/>
      <c r="AQ30" s="130"/>
      <c r="AR30" s="130"/>
      <c r="AS30" s="169"/>
      <c r="AT30" s="168"/>
      <c r="AU30" s="130"/>
      <c r="AV30" s="130"/>
      <c r="AW30" s="130"/>
      <c r="AX30" s="130"/>
      <c r="AY30" s="130"/>
      <c r="AZ30" s="130"/>
      <c r="BA30" s="130"/>
      <c r="BB30" s="130"/>
      <c r="BC30" s="130"/>
      <c r="BD30" s="130"/>
      <c r="BE30" s="130"/>
      <c r="BF30" s="130"/>
      <c r="BG30" s="130"/>
      <c r="BH30" s="130"/>
      <c r="BI30" s="130"/>
      <c r="BJ30" s="130"/>
      <c r="BK30" s="130"/>
      <c r="BL30" s="130"/>
      <c r="BM30" s="130"/>
      <c r="BN30" s="130"/>
      <c r="BO30" s="130"/>
      <c r="BP30" s="130"/>
      <c r="BQ30" s="130"/>
      <c r="BR30" s="130"/>
      <c r="BS30" s="130"/>
      <c r="BT30" s="130"/>
      <c r="BU30" s="169"/>
    </row>
    <row r="31" spans="1:73" ht="15.75" customHeight="1" x14ac:dyDescent="0.25">
      <c r="A31" s="18"/>
      <c r="B31" s="140">
        <v>16</v>
      </c>
      <c r="C31" s="395" t="str">
        <f>IF('INPUT DATA'!L26="","",'INPUT DATA'!L26)</f>
        <v/>
      </c>
      <c r="D31" s="396"/>
      <c r="E31" s="397"/>
      <c r="F31" s="398" t="str">
        <f>IF('INPUT DATA'!M25="","",'INPUT DATA'!M25)</f>
        <v/>
      </c>
      <c r="G31" s="399"/>
      <c r="H31" s="149" t="str">
        <f>IF('INPUT DATA'!N25="","",'INPUT DATA'!N25)</f>
        <v/>
      </c>
      <c r="I31" s="152" t="str">
        <f>IFERROR(IF(OR(H31="",H31=0),"",DATEDIF(IF(ISNUMBER(H31),H31,DATEVALUE(H31)),DATE(VALUE(LEFT('INPUT DATA'!$F$18,4)),6,1),"Y")),"")</f>
        <v/>
      </c>
      <c r="J31" s="152" t="str">
        <f>IFERROR(IF(OR(H31="",H31=0),"",DATEDIF(IF(ISNUMBER(H31),H31,DATEVALUE(H31)),DATE(VALUE(LEFT('INPUT DATA'!$F$18,4)),6,1),"YM")),"")</f>
        <v/>
      </c>
      <c r="K31" s="152" t="str">
        <f>IFERROR(IF(OR(H31="",H31=0),"",DATEDIF(IF(ISNUMBER(H31),H31,DATEVALUE(H31)),DATE(VALUE(RIGHT('INPUT DATA'!$F$18,4)),5,31),"Y")),"")</f>
        <v/>
      </c>
      <c r="L31" s="152" t="str">
        <f>IFERROR(IF(OR(H31="",H31=0),"",DATEDIF(IF(ISNUMBER(H31),H31,DATEVALUE(H31)),DATE(VALUE(RIGHT('INPUT DATA'!$F$18,4)),5,31),"YM")),"")</f>
        <v/>
      </c>
      <c r="M31" s="154" t="s">
        <v>72</v>
      </c>
      <c r="N31" s="168"/>
      <c r="O31" s="130"/>
      <c r="P31" s="130"/>
      <c r="Q31" s="130"/>
      <c r="R31" s="130"/>
      <c r="S31" s="130"/>
      <c r="T31" s="130"/>
      <c r="U31" s="130"/>
      <c r="V31" s="130"/>
      <c r="W31" s="130"/>
      <c r="X31" s="130"/>
      <c r="Y31" s="169"/>
      <c r="Z31" s="168"/>
      <c r="AA31" s="130"/>
      <c r="AB31" s="130"/>
      <c r="AC31" s="130"/>
      <c r="AD31" s="130"/>
      <c r="AE31" s="130"/>
      <c r="AF31" s="130"/>
      <c r="AG31" s="130"/>
      <c r="AH31" s="130"/>
      <c r="AI31" s="130"/>
      <c r="AJ31" s="130"/>
      <c r="AK31" s="130"/>
      <c r="AL31" s="130"/>
      <c r="AM31" s="130"/>
      <c r="AN31" s="130"/>
      <c r="AO31" s="130"/>
      <c r="AP31" s="130"/>
      <c r="AQ31" s="130"/>
      <c r="AR31" s="130"/>
      <c r="AS31" s="169"/>
      <c r="AT31" s="168"/>
      <c r="AU31" s="130"/>
      <c r="AV31" s="130"/>
      <c r="AW31" s="130"/>
      <c r="AX31" s="130"/>
      <c r="AY31" s="130"/>
      <c r="AZ31" s="130"/>
      <c r="BA31" s="130"/>
      <c r="BB31" s="130"/>
      <c r="BC31" s="130"/>
      <c r="BD31" s="130"/>
      <c r="BE31" s="130"/>
      <c r="BF31" s="130"/>
      <c r="BG31" s="130"/>
      <c r="BH31" s="130"/>
      <c r="BI31" s="130"/>
      <c r="BJ31" s="130"/>
      <c r="BK31" s="130"/>
      <c r="BL31" s="130"/>
      <c r="BM31" s="130"/>
      <c r="BN31" s="130"/>
      <c r="BO31" s="130"/>
      <c r="BP31" s="130"/>
      <c r="BQ31" s="130"/>
      <c r="BR31" s="130"/>
      <c r="BS31" s="130"/>
      <c r="BT31" s="130"/>
      <c r="BU31" s="169"/>
    </row>
    <row r="32" spans="1:73" ht="15.75" customHeight="1" x14ac:dyDescent="0.25">
      <c r="A32" s="18"/>
      <c r="B32" s="140">
        <v>17</v>
      </c>
      <c r="C32" s="395" t="str">
        <f>IF('INPUT DATA'!L27="","",'INPUT DATA'!L27)</f>
        <v/>
      </c>
      <c r="D32" s="396"/>
      <c r="E32" s="397"/>
      <c r="F32" s="398" t="str">
        <f>IF('INPUT DATA'!M26="","",'INPUT DATA'!M26)</f>
        <v/>
      </c>
      <c r="G32" s="399"/>
      <c r="H32" s="149" t="str">
        <f>IF('INPUT DATA'!N26="","",'INPUT DATA'!N26)</f>
        <v/>
      </c>
      <c r="I32" s="152" t="str">
        <f>IFERROR(IF(OR(H32="",H32=0),"",DATEDIF(IF(ISNUMBER(H32),H32,DATEVALUE(H32)),DATE(VALUE(LEFT('INPUT DATA'!$F$18,4)),6,1),"Y")),"")</f>
        <v/>
      </c>
      <c r="J32" s="152" t="str">
        <f>IFERROR(IF(OR(H32="",H32=0),"",DATEDIF(IF(ISNUMBER(H32),H32,DATEVALUE(H32)),DATE(VALUE(LEFT('INPUT DATA'!$F$18,4)),6,1),"YM")),"")</f>
        <v/>
      </c>
      <c r="K32" s="152" t="str">
        <f>IFERROR(IF(OR(H32="",H32=0),"",DATEDIF(IF(ISNUMBER(H32),H32,DATEVALUE(H32)),DATE(VALUE(RIGHT('INPUT DATA'!$F$18,4)),5,31),"Y")),"")</f>
        <v/>
      </c>
      <c r="L32" s="152" t="str">
        <f>IFERROR(IF(OR(H32="",H32=0),"",DATEDIF(IF(ISNUMBER(H32),H32,DATEVALUE(H32)),DATE(VALUE(RIGHT('INPUT DATA'!$F$18,4)),5,31),"YM")),"")</f>
        <v/>
      </c>
      <c r="M32" s="154" t="s">
        <v>72</v>
      </c>
      <c r="N32" s="168"/>
      <c r="O32" s="130"/>
      <c r="P32" s="130"/>
      <c r="Q32" s="130"/>
      <c r="R32" s="130"/>
      <c r="S32" s="130"/>
      <c r="T32" s="130"/>
      <c r="U32" s="130"/>
      <c r="V32" s="130"/>
      <c r="W32" s="130"/>
      <c r="X32" s="130"/>
      <c r="Y32" s="169"/>
      <c r="Z32" s="168"/>
      <c r="AA32" s="130"/>
      <c r="AB32" s="130"/>
      <c r="AC32" s="130"/>
      <c r="AD32" s="130"/>
      <c r="AE32" s="130"/>
      <c r="AF32" s="130"/>
      <c r="AG32" s="130"/>
      <c r="AH32" s="130"/>
      <c r="AI32" s="130"/>
      <c r="AJ32" s="130"/>
      <c r="AK32" s="130"/>
      <c r="AL32" s="130"/>
      <c r="AM32" s="130"/>
      <c r="AN32" s="130"/>
      <c r="AO32" s="130"/>
      <c r="AP32" s="130"/>
      <c r="AQ32" s="130"/>
      <c r="AR32" s="130"/>
      <c r="AS32" s="169"/>
      <c r="AT32" s="168"/>
      <c r="AU32" s="130"/>
      <c r="AV32" s="130"/>
      <c r="AW32" s="130"/>
      <c r="AX32" s="130"/>
      <c r="AY32" s="130"/>
      <c r="AZ32" s="130"/>
      <c r="BA32" s="130"/>
      <c r="BB32" s="130"/>
      <c r="BC32" s="130"/>
      <c r="BD32" s="130"/>
      <c r="BE32" s="130"/>
      <c r="BF32" s="130"/>
      <c r="BG32" s="130"/>
      <c r="BH32" s="130"/>
      <c r="BI32" s="130"/>
      <c r="BJ32" s="130"/>
      <c r="BK32" s="130"/>
      <c r="BL32" s="130"/>
      <c r="BM32" s="130"/>
      <c r="BN32" s="130"/>
      <c r="BO32" s="130"/>
      <c r="BP32" s="130"/>
      <c r="BQ32" s="130"/>
      <c r="BR32" s="130"/>
      <c r="BS32" s="130"/>
      <c r="BT32" s="130"/>
      <c r="BU32" s="169"/>
    </row>
    <row r="33" spans="1:73" ht="15.75" customHeight="1" x14ac:dyDescent="0.25">
      <c r="A33" s="18"/>
      <c r="B33" s="140">
        <v>18</v>
      </c>
      <c r="C33" s="395" t="str">
        <f>IF('INPUT DATA'!L28="","",'INPUT DATA'!L28)</f>
        <v/>
      </c>
      <c r="D33" s="396"/>
      <c r="E33" s="397"/>
      <c r="F33" s="398" t="str">
        <f>IF('INPUT DATA'!M27="","",'INPUT DATA'!M27)</f>
        <v/>
      </c>
      <c r="G33" s="399"/>
      <c r="H33" s="149" t="str">
        <f>IF('INPUT DATA'!N27="","",'INPUT DATA'!N27)</f>
        <v/>
      </c>
      <c r="I33" s="152" t="str">
        <f>IFERROR(IF(OR(H33="",H33=0),"",DATEDIF(IF(ISNUMBER(H33),H33,DATEVALUE(H33)),DATE(VALUE(LEFT('INPUT DATA'!$F$18,4)),6,1),"Y")),"")</f>
        <v/>
      </c>
      <c r="J33" s="152" t="str">
        <f>IFERROR(IF(OR(H33="",H33=0),"",DATEDIF(IF(ISNUMBER(H33),H33,DATEVALUE(H33)),DATE(VALUE(LEFT('INPUT DATA'!$F$18,4)),6,1),"YM")),"")</f>
        <v/>
      </c>
      <c r="K33" s="152" t="str">
        <f>IFERROR(IF(OR(H33="",H33=0),"",DATEDIF(IF(ISNUMBER(H33),H33,DATEVALUE(H33)),DATE(VALUE(RIGHT('INPUT DATA'!$F$18,4)),5,31),"Y")),"")</f>
        <v/>
      </c>
      <c r="L33" s="152" t="str">
        <f>IFERROR(IF(OR(H33="",H33=0),"",DATEDIF(IF(ISNUMBER(H33),H33,DATEVALUE(H33)),DATE(VALUE(RIGHT('INPUT DATA'!$F$18,4)),5,31),"YM")),"")</f>
        <v/>
      </c>
      <c r="M33" s="154" t="s">
        <v>72</v>
      </c>
      <c r="N33" s="168"/>
      <c r="O33" s="130"/>
      <c r="P33" s="130"/>
      <c r="Q33" s="130"/>
      <c r="R33" s="130"/>
      <c r="S33" s="130"/>
      <c r="T33" s="130"/>
      <c r="U33" s="130"/>
      <c r="V33" s="130"/>
      <c r="W33" s="130"/>
      <c r="X33" s="130"/>
      <c r="Y33" s="169"/>
      <c r="Z33" s="168"/>
      <c r="AA33" s="130"/>
      <c r="AB33" s="130"/>
      <c r="AC33" s="130"/>
      <c r="AD33" s="130"/>
      <c r="AE33" s="130"/>
      <c r="AF33" s="130"/>
      <c r="AG33" s="130"/>
      <c r="AH33" s="130"/>
      <c r="AI33" s="130"/>
      <c r="AJ33" s="130"/>
      <c r="AK33" s="130"/>
      <c r="AL33" s="130"/>
      <c r="AM33" s="130"/>
      <c r="AN33" s="130"/>
      <c r="AO33" s="130"/>
      <c r="AP33" s="130"/>
      <c r="AQ33" s="130"/>
      <c r="AR33" s="130"/>
      <c r="AS33" s="169"/>
      <c r="AT33" s="168"/>
      <c r="AU33" s="130"/>
      <c r="AV33" s="130"/>
      <c r="AW33" s="130"/>
      <c r="AX33" s="130"/>
      <c r="AY33" s="130"/>
      <c r="AZ33" s="130"/>
      <c r="BA33" s="130"/>
      <c r="BB33" s="130"/>
      <c r="BC33" s="130"/>
      <c r="BD33" s="130"/>
      <c r="BE33" s="130"/>
      <c r="BF33" s="130"/>
      <c r="BG33" s="130"/>
      <c r="BH33" s="130"/>
      <c r="BI33" s="130"/>
      <c r="BJ33" s="130"/>
      <c r="BK33" s="130"/>
      <c r="BL33" s="130"/>
      <c r="BM33" s="130"/>
      <c r="BN33" s="130"/>
      <c r="BO33" s="130"/>
      <c r="BP33" s="130"/>
      <c r="BQ33" s="130"/>
      <c r="BR33" s="130"/>
      <c r="BS33" s="130"/>
      <c r="BT33" s="130"/>
      <c r="BU33" s="169"/>
    </row>
    <row r="34" spans="1:73" ht="15.75" customHeight="1" x14ac:dyDescent="0.25">
      <c r="A34" s="18"/>
      <c r="B34" s="140">
        <v>19</v>
      </c>
      <c r="C34" s="395" t="str">
        <f>IF('INPUT DATA'!L29="","",'INPUT DATA'!L29)</f>
        <v/>
      </c>
      <c r="D34" s="396"/>
      <c r="E34" s="397"/>
      <c r="F34" s="398" t="str">
        <f>IF('INPUT DATA'!M28="","",'INPUT DATA'!M28)</f>
        <v/>
      </c>
      <c r="G34" s="399"/>
      <c r="H34" s="149" t="str">
        <f>IF('INPUT DATA'!N28="","",'INPUT DATA'!N28)</f>
        <v/>
      </c>
      <c r="I34" s="152" t="str">
        <f>IFERROR(IF(OR(H34="",H34=0),"",DATEDIF(IF(ISNUMBER(H34),H34,DATEVALUE(H34)),DATE(VALUE(LEFT('INPUT DATA'!$F$18,4)),6,1),"Y")),"")</f>
        <v/>
      </c>
      <c r="J34" s="152" t="str">
        <f>IFERROR(IF(OR(H34="",H34=0),"",DATEDIF(IF(ISNUMBER(H34),H34,DATEVALUE(H34)),DATE(VALUE(LEFT('INPUT DATA'!$F$18,4)),6,1),"YM")),"")</f>
        <v/>
      </c>
      <c r="K34" s="152" t="str">
        <f>IFERROR(IF(OR(H34="",H34=0),"",DATEDIF(IF(ISNUMBER(H34),H34,DATEVALUE(H34)),DATE(VALUE(RIGHT('INPUT DATA'!$F$18,4)),5,31),"Y")),"")</f>
        <v/>
      </c>
      <c r="L34" s="152" t="str">
        <f>IFERROR(IF(OR(H34="",H34=0),"",DATEDIF(IF(ISNUMBER(H34),H34,DATEVALUE(H34)),DATE(VALUE(RIGHT('INPUT DATA'!$F$18,4)),5,31),"YM")),"")</f>
        <v/>
      </c>
      <c r="M34" s="154" t="s">
        <v>72</v>
      </c>
      <c r="N34" s="168"/>
      <c r="O34" s="130"/>
      <c r="P34" s="130"/>
      <c r="Q34" s="130"/>
      <c r="R34" s="130"/>
      <c r="S34" s="130"/>
      <c r="T34" s="130"/>
      <c r="U34" s="130"/>
      <c r="V34" s="130"/>
      <c r="W34" s="130"/>
      <c r="X34" s="130"/>
      <c r="Y34" s="169"/>
      <c r="Z34" s="168"/>
      <c r="AA34" s="130"/>
      <c r="AB34" s="130"/>
      <c r="AC34" s="130"/>
      <c r="AD34" s="130"/>
      <c r="AE34" s="130"/>
      <c r="AF34" s="130"/>
      <c r="AG34" s="130"/>
      <c r="AH34" s="130"/>
      <c r="AI34" s="130"/>
      <c r="AJ34" s="130"/>
      <c r="AK34" s="130"/>
      <c r="AL34" s="130"/>
      <c r="AM34" s="130"/>
      <c r="AN34" s="130"/>
      <c r="AO34" s="130"/>
      <c r="AP34" s="130"/>
      <c r="AQ34" s="130"/>
      <c r="AR34" s="130"/>
      <c r="AS34" s="169"/>
      <c r="AT34" s="168"/>
      <c r="AU34" s="130"/>
      <c r="AV34" s="130"/>
      <c r="AW34" s="130"/>
      <c r="AX34" s="130"/>
      <c r="AY34" s="130"/>
      <c r="AZ34" s="130"/>
      <c r="BA34" s="130"/>
      <c r="BB34" s="130"/>
      <c r="BC34" s="130"/>
      <c r="BD34" s="130"/>
      <c r="BE34" s="130"/>
      <c r="BF34" s="130"/>
      <c r="BG34" s="130"/>
      <c r="BH34" s="130"/>
      <c r="BI34" s="130"/>
      <c r="BJ34" s="130"/>
      <c r="BK34" s="130"/>
      <c r="BL34" s="130"/>
      <c r="BM34" s="130"/>
      <c r="BN34" s="130"/>
      <c r="BO34" s="130"/>
      <c r="BP34" s="130"/>
      <c r="BQ34" s="130"/>
      <c r="BR34" s="130"/>
      <c r="BS34" s="130"/>
      <c r="BT34" s="130"/>
      <c r="BU34" s="169"/>
    </row>
    <row r="35" spans="1:73" ht="15.75" customHeight="1" x14ac:dyDescent="0.25">
      <c r="A35" s="18"/>
      <c r="B35" s="140">
        <v>20</v>
      </c>
      <c r="C35" s="395" t="str">
        <f>IF('INPUT DATA'!L30="","",'INPUT DATA'!L30)</f>
        <v/>
      </c>
      <c r="D35" s="396"/>
      <c r="E35" s="397"/>
      <c r="F35" s="398" t="str">
        <f>IF('INPUT DATA'!M29="","",'INPUT DATA'!M29)</f>
        <v/>
      </c>
      <c r="G35" s="399"/>
      <c r="H35" s="149" t="str">
        <f>IF('INPUT DATA'!N29="","",'INPUT DATA'!N29)</f>
        <v/>
      </c>
      <c r="I35" s="152" t="str">
        <f>IFERROR(IF(OR(H35="",H35=0),"",DATEDIF(IF(ISNUMBER(H35),H35,DATEVALUE(H35)),DATE(VALUE(LEFT('INPUT DATA'!$F$18,4)),6,1),"Y")),"")</f>
        <v/>
      </c>
      <c r="J35" s="152" t="str">
        <f>IFERROR(IF(OR(H35="",H35=0),"",DATEDIF(IF(ISNUMBER(H35),H35,DATEVALUE(H35)),DATE(VALUE(LEFT('INPUT DATA'!$F$18,4)),6,1),"YM")),"")</f>
        <v/>
      </c>
      <c r="K35" s="152" t="str">
        <f>IFERROR(IF(OR(H35="",H35=0),"",DATEDIF(IF(ISNUMBER(H35),H35,DATEVALUE(H35)),DATE(VALUE(RIGHT('INPUT DATA'!$F$18,4)),5,31),"Y")),"")</f>
        <v/>
      </c>
      <c r="L35" s="152" t="str">
        <f>IFERROR(IF(OR(H35="",H35=0),"",DATEDIF(IF(ISNUMBER(H35),H35,DATEVALUE(H35)),DATE(VALUE(RIGHT('INPUT DATA'!$F$18,4)),5,31),"YM")),"")</f>
        <v/>
      </c>
      <c r="M35" s="154" t="s">
        <v>72</v>
      </c>
      <c r="N35" s="168"/>
      <c r="O35" s="130"/>
      <c r="P35" s="130"/>
      <c r="Q35" s="130"/>
      <c r="R35" s="130"/>
      <c r="S35" s="130"/>
      <c r="T35" s="130"/>
      <c r="U35" s="130"/>
      <c r="V35" s="130"/>
      <c r="W35" s="130"/>
      <c r="X35" s="130"/>
      <c r="Y35" s="169"/>
      <c r="Z35" s="168"/>
      <c r="AA35" s="130"/>
      <c r="AB35" s="130"/>
      <c r="AC35" s="130"/>
      <c r="AD35" s="130"/>
      <c r="AE35" s="130"/>
      <c r="AF35" s="130"/>
      <c r="AG35" s="130"/>
      <c r="AH35" s="130"/>
      <c r="AI35" s="130"/>
      <c r="AJ35" s="130"/>
      <c r="AK35" s="130"/>
      <c r="AL35" s="130"/>
      <c r="AM35" s="130"/>
      <c r="AN35" s="130"/>
      <c r="AO35" s="130"/>
      <c r="AP35" s="130"/>
      <c r="AQ35" s="130"/>
      <c r="AR35" s="130"/>
      <c r="AS35" s="169"/>
      <c r="AT35" s="168"/>
      <c r="AU35" s="130"/>
      <c r="AV35" s="130"/>
      <c r="AW35" s="130"/>
      <c r="AX35" s="130"/>
      <c r="AY35" s="130"/>
      <c r="AZ35" s="130"/>
      <c r="BA35" s="130"/>
      <c r="BB35" s="130"/>
      <c r="BC35" s="130"/>
      <c r="BD35" s="130"/>
      <c r="BE35" s="130"/>
      <c r="BF35" s="130"/>
      <c r="BG35" s="130"/>
      <c r="BH35" s="130"/>
      <c r="BI35" s="130"/>
      <c r="BJ35" s="130"/>
      <c r="BK35" s="130"/>
      <c r="BL35" s="130"/>
      <c r="BM35" s="130"/>
      <c r="BN35" s="130"/>
      <c r="BO35" s="130"/>
      <c r="BP35" s="130"/>
      <c r="BQ35" s="130"/>
      <c r="BR35" s="130"/>
      <c r="BS35" s="130"/>
      <c r="BT35" s="130"/>
      <c r="BU35" s="169"/>
    </row>
    <row r="36" spans="1:73" ht="15.75" customHeight="1" x14ac:dyDescent="0.25">
      <c r="A36" s="18"/>
      <c r="B36" s="140">
        <v>21</v>
      </c>
      <c r="C36" s="395" t="str">
        <f>IF('INPUT DATA'!L31="","",'INPUT DATA'!L31)</f>
        <v/>
      </c>
      <c r="D36" s="396"/>
      <c r="E36" s="397"/>
      <c r="F36" s="398" t="str">
        <f>IF('INPUT DATA'!M30="","",'INPUT DATA'!M30)</f>
        <v/>
      </c>
      <c r="G36" s="399"/>
      <c r="H36" s="149" t="str">
        <f>IF('INPUT DATA'!N30="","",'INPUT DATA'!N30)</f>
        <v/>
      </c>
      <c r="I36" s="152" t="str">
        <f>IFERROR(IF(OR(H36="",H36=0),"",DATEDIF(IF(ISNUMBER(H36),H36,DATEVALUE(H36)),DATE(VALUE(LEFT('INPUT DATA'!$F$18,4)),6,1),"Y")),"")</f>
        <v/>
      </c>
      <c r="J36" s="152" t="str">
        <f>IFERROR(IF(OR(H36="",H36=0),"",DATEDIF(IF(ISNUMBER(H36),H36,DATEVALUE(H36)),DATE(VALUE(LEFT('INPUT DATA'!$F$18,4)),6,1),"YM")),"")</f>
        <v/>
      </c>
      <c r="K36" s="152" t="str">
        <f>IFERROR(IF(OR(H36="",H36=0),"",DATEDIF(IF(ISNUMBER(H36),H36,DATEVALUE(H36)),DATE(VALUE(RIGHT('INPUT DATA'!$F$18,4)),5,31),"Y")),"")</f>
        <v/>
      </c>
      <c r="L36" s="152" t="str">
        <f>IFERROR(IF(OR(H36="",H36=0),"",DATEDIF(IF(ISNUMBER(H36),H36,DATEVALUE(H36)),DATE(VALUE(RIGHT('INPUT DATA'!$F$18,4)),5,31),"YM")),"")</f>
        <v/>
      </c>
      <c r="M36" s="154" t="s">
        <v>72</v>
      </c>
      <c r="N36" s="168"/>
      <c r="O36" s="130"/>
      <c r="P36" s="130"/>
      <c r="Q36" s="130"/>
      <c r="R36" s="130"/>
      <c r="S36" s="130"/>
      <c r="T36" s="130"/>
      <c r="U36" s="130"/>
      <c r="V36" s="130"/>
      <c r="W36" s="130"/>
      <c r="X36" s="130"/>
      <c r="Y36" s="169"/>
      <c r="Z36" s="168"/>
      <c r="AA36" s="130"/>
      <c r="AB36" s="130"/>
      <c r="AC36" s="130"/>
      <c r="AD36" s="130"/>
      <c r="AE36" s="130"/>
      <c r="AF36" s="130"/>
      <c r="AG36" s="130"/>
      <c r="AH36" s="130"/>
      <c r="AI36" s="130"/>
      <c r="AJ36" s="130"/>
      <c r="AK36" s="130"/>
      <c r="AL36" s="130"/>
      <c r="AM36" s="130"/>
      <c r="AN36" s="130"/>
      <c r="AO36" s="130"/>
      <c r="AP36" s="130"/>
      <c r="AQ36" s="130"/>
      <c r="AR36" s="130"/>
      <c r="AS36" s="169"/>
      <c r="AT36" s="168"/>
      <c r="AU36" s="130"/>
      <c r="AV36" s="130"/>
      <c r="AW36" s="130"/>
      <c r="AX36" s="130"/>
      <c r="AY36" s="130"/>
      <c r="AZ36" s="130"/>
      <c r="BA36" s="130"/>
      <c r="BB36" s="130"/>
      <c r="BC36" s="130"/>
      <c r="BD36" s="130"/>
      <c r="BE36" s="130"/>
      <c r="BF36" s="130"/>
      <c r="BG36" s="130"/>
      <c r="BH36" s="130"/>
      <c r="BI36" s="130"/>
      <c r="BJ36" s="130"/>
      <c r="BK36" s="130"/>
      <c r="BL36" s="130"/>
      <c r="BM36" s="130"/>
      <c r="BN36" s="130"/>
      <c r="BO36" s="130"/>
      <c r="BP36" s="130"/>
      <c r="BQ36" s="130"/>
      <c r="BR36" s="130"/>
      <c r="BS36" s="130"/>
      <c r="BT36" s="130"/>
      <c r="BU36" s="169"/>
    </row>
    <row r="37" spans="1:73" ht="15.75" customHeight="1" x14ac:dyDescent="0.25">
      <c r="A37" s="18"/>
      <c r="B37" s="140">
        <v>22</v>
      </c>
      <c r="C37" s="395" t="str">
        <f>IF('INPUT DATA'!L32="","",'INPUT DATA'!L32)</f>
        <v/>
      </c>
      <c r="D37" s="396"/>
      <c r="E37" s="397"/>
      <c r="F37" s="398" t="str">
        <f>IF('INPUT DATA'!M31="","",'INPUT DATA'!M31)</f>
        <v/>
      </c>
      <c r="G37" s="399"/>
      <c r="H37" s="149" t="str">
        <f>IF('INPUT DATA'!N31="","",'INPUT DATA'!N31)</f>
        <v/>
      </c>
      <c r="I37" s="152" t="str">
        <f>IFERROR(IF(OR(H37="",H37=0),"",DATEDIF(IF(ISNUMBER(H37),H37,DATEVALUE(H37)),DATE(VALUE(LEFT('INPUT DATA'!$F$18,4)),6,1),"Y")),"")</f>
        <v/>
      </c>
      <c r="J37" s="152" t="str">
        <f>IFERROR(IF(OR(H37="",H37=0),"",DATEDIF(IF(ISNUMBER(H37),H37,DATEVALUE(H37)),DATE(VALUE(LEFT('INPUT DATA'!$F$18,4)),6,1),"YM")),"")</f>
        <v/>
      </c>
      <c r="K37" s="152" t="str">
        <f>IFERROR(IF(OR(H37="",H37=0),"",DATEDIF(IF(ISNUMBER(H37),H37,DATEVALUE(H37)),DATE(VALUE(RIGHT('INPUT DATA'!$F$18,4)),5,31),"Y")),"")</f>
        <v/>
      </c>
      <c r="L37" s="152" t="str">
        <f>IFERROR(IF(OR(H37="",H37=0),"",DATEDIF(IF(ISNUMBER(H37),H37,DATEVALUE(H37)),DATE(VALUE(RIGHT('INPUT DATA'!$F$18,4)),5,31),"YM")),"")</f>
        <v/>
      </c>
      <c r="M37" s="154" t="s">
        <v>72</v>
      </c>
      <c r="N37" s="168"/>
      <c r="O37" s="130"/>
      <c r="P37" s="130"/>
      <c r="Q37" s="130"/>
      <c r="R37" s="130"/>
      <c r="S37" s="130"/>
      <c r="T37" s="130"/>
      <c r="U37" s="130"/>
      <c r="V37" s="130"/>
      <c r="W37" s="130"/>
      <c r="X37" s="130"/>
      <c r="Y37" s="169"/>
      <c r="Z37" s="168"/>
      <c r="AA37" s="130"/>
      <c r="AB37" s="130"/>
      <c r="AC37" s="130"/>
      <c r="AD37" s="130"/>
      <c r="AE37" s="130"/>
      <c r="AF37" s="130"/>
      <c r="AG37" s="130"/>
      <c r="AH37" s="130"/>
      <c r="AI37" s="130"/>
      <c r="AJ37" s="130"/>
      <c r="AK37" s="130"/>
      <c r="AL37" s="130"/>
      <c r="AM37" s="130"/>
      <c r="AN37" s="130"/>
      <c r="AO37" s="130"/>
      <c r="AP37" s="130"/>
      <c r="AQ37" s="130"/>
      <c r="AR37" s="130"/>
      <c r="AS37" s="169"/>
      <c r="AT37" s="168"/>
      <c r="AU37" s="130"/>
      <c r="AV37" s="130"/>
      <c r="AW37" s="130"/>
      <c r="AX37" s="130"/>
      <c r="AY37" s="130"/>
      <c r="AZ37" s="130"/>
      <c r="BA37" s="130"/>
      <c r="BB37" s="130"/>
      <c r="BC37" s="130"/>
      <c r="BD37" s="130"/>
      <c r="BE37" s="130"/>
      <c r="BF37" s="130"/>
      <c r="BG37" s="130"/>
      <c r="BH37" s="130"/>
      <c r="BI37" s="130"/>
      <c r="BJ37" s="130"/>
      <c r="BK37" s="130"/>
      <c r="BL37" s="130"/>
      <c r="BM37" s="130"/>
      <c r="BN37" s="130"/>
      <c r="BO37" s="130"/>
      <c r="BP37" s="130"/>
      <c r="BQ37" s="130"/>
      <c r="BR37" s="130"/>
      <c r="BS37" s="130"/>
      <c r="BT37" s="130"/>
      <c r="BU37" s="169"/>
    </row>
    <row r="38" spans="1:73" ht="15.75" customHeight="1" x14ac:dyDescent="0.25">
      <c r="A38" s="18"/>
      <c r="B38" s="140">
        <v>23</v>
      </c>
      <c r="C38" s="395" t="str">
        <f>IF('INPUT DATA'!L33="","",'INPUT DATA'!L33)</f>
        <v/>
      </c>
      <c r="D38" s="396"/>
      <c r="E38" s="397"/>
      <c r="F38" s="398" t="str">
        <f>IF('INPUT DATA'!M32="","",'INPUT DATA'!M32)</f>
        <v/>
      </c>
      <c r="G38" s="399"/>
      <c r="H38" s="149" t="str">
        <f>IF('INPUT DATA'!N32="","",'INPUT DATA'!N32)</f>
        <v/>
      </c>
      <c r="I38" s="152" t="str">
        <f>IFERROR(IF(OR(H38="",H38=0),"",DATEDIF(IF(ISNUMBER(H38),H38,DATEVALUE(H38)),DATE(VALUE(LEFT('INPUT DATA'!$F$18,4)),6,1),"Y")),"")</f>
        <v/>
      </c>
      <c r="J38" s="152" t="str">
        <f>IFERROR(IF(OR(H38="",H38=0),"",DATEDIF(IF(ISNUMBER(H38),H38,DATEVALUE(H38)),DATE(VALUE(LEFT('INPUT DATA'!$F$18,4)),6,1),"YM")),"")</f>
        <v/>
      </c>
      <c r="K38" s="152" t="str">
        <f>IFERROR(IF(OR(H38="",H38=0),"",DATEDIF(IF(ISNUMBER(H38),H38,DATEVALUE(H38)),DATE(VALUE(RIGHT('INPUT DATA'!$F$18,4)),5,31),"Y")),"")</f>
        <v/>
      </c>
      <c r="L38" s="152" t="str">
        <f>IFERROR(IF(OR(H38="",H38=0),"",DATEDIF(IF(ISNUMBER(H38),H38,DATEVALUE(H38)),DATE(VALUE(RIGHT('INPUT DATA'!$F$18,4)),5,31),"YM")),"")</f>
        <v/>
      </c>
      <c r="M38" s="154" t="s">
        <v>72</v>
      </c>
      <c r="N38" s="168"/>
      <c r="O38" s="130"/>
      <c r="P38" s="130"/>
      <c r="Q38" s="130"/>
      <c r="R38" s="130"/>
      <c r="S38" s="130"/>
      <c r="T38" s="130"/>
      <c r="U38" s="130"/>
      <c r="V38" s="130"/>
      <c r="W38" s="130"/>
      <c r="X38" s="130"/>
      <c r="Y38" s="169"/>
      <c r="Z38" s="168"/>
      <c r="AA38" s="130"/>
      <c r="AB38" s="130"/>
      <c r="AC38" s="130"/>
      <c r="AD38" s="130"/>
      <c r="AE38" s="130"/>
      <c r="AF38" s="130"/>
      <c r="AG38" s="130"/>
      <c r="AH38" s="130"/>
      <c r="AI38" s="130"/>
      <c r="AJ38" s="130"/>
      <c r="AK38" s="130"/>
      <c r="AL38" s="130"/>
      <c r="AM38" s="130"/>
      <c r="AN38" s="130"/>
      <c r="AO38" s="130"/>
      <c r="AP38" s="130"/>
      <c r="AQ38" s="130"/>
      <c r="AR38" s="130"/>
      <c r="AS38" s="169"/>
      <c r="AT38" s="168"/>
      <c r="AU38" s="130"/>
      <c r="AV38" s="130"/>
      <c r="AW38" s="130"/>
      <c r="AX38" s="130"/>
      <c r="AY38" s="130"/>
      <c r="AZ38" s="130"/>
      <c r="BA38" s="130"/>
      <c r="BB38" s="130"/>
      <c r="BC38" s="130"/>
      <c r="BD38" s="130"/>
      <c r="BE38" s="130"/>
      <c r="BF38" s="130"/>
      <c r="BG38" s="130"/>
      <c r="BH38" s="130"/>
      <c r="BI38" s="130"/>
      <c r="BJ38" s="130"/>
      <c r="BK38" s="130"/>
      <c r="BL38" s="130"/>
      <c r="BM38" s="130"/>
      <c r="BN38" s="130"/>
      <c r="BO38" s="130"/>
      <c r="BP38" s="130"/>
      <c r="BQ38" s="130"/>
      <c r="BR38" s="130"/>
      <c r="BS38" s="130"/>
      <c r="BT38" s="130"/>
      <c r="BU38" s="169"/>
    </row>
    <row r="39" spans="1:73" ht="15.75" customHeight="1" x14ac:dyDescent="0.25">
      <c r="A39" s="18"/>
      <c r="B39" s="140">
        <v>24</v>
      </c>
      <c r="C39" s="395" t="str">
        <f>IF('INPUT DATA'!L34="","",'INPUT DATA'!L34)</f>
        <v/>
      </c>
      <c r="D39" s="396"/>
      <c r="E39" s="397"/>
      <c r="F39" s="398" t="str">
        <f>IF('INPUT DATA'!M33="","",'INPUT DATA'!M33)</f>
        <v/>
      </c>
      <c r="G39" s="399"/>
      <c r="H39" s="149" t="str">
        <f>IF('INPUT DATA'!N33="","",'INPUT DATA'!N33)</f>
        <v/>
      </c>
      <c r="I39" s="152" t="str">
        <f>IFERROR(IF(OR(H39="",H39=0),"",DATEDIF(IF(ISNUMBER(H39),H39,DATEVALUE(H39)),DATE(VALUE(LEFT('INPUT DATA'!$F$18,4)),6,1),"Y")),"")</f>
        <v/>
      </c>
      <c r="J39" s="152" t="str">
        <f>IFERROR(IF(OR(H39="",H39=0),"",DATEDIF(IF(ISNUMBER(H39),H39,DATEVALUE(H39)),DATE(VALUE(LEFT('INPUT DATA'!$F$18,4)),6,1),"YM")),"")</f>
        <v/>
      </c>
      <c r="K39" s="152" t="str">
        <f>IFERROR(IF(OR(H39="",H39=0),"",DATEDIF(IF(ISNUMBER(H39),H39,DATEVALUE(H39)),DATE(VALUE(RIGHT('INPUT DATA'!$F$18,4)),5,31),"Y")),"")</f>
        <v/>
      </c>
      <c r="L39" s="152" t="str">
        <f>IFERROR(IF(OR(H39="",H39=0),"",DATEDIF(IF(ISNUMBER(H39),H39,DATEVALUE(H39)),DATE(VALUE(RIGHT('INPUT DATA'!$F$18,4)),5,31),"YM")),"")</f>
        <v/>
      </c>
      <c r="M39" s="154" t="s">
        <v>72</v>
      </c>
      <c r="N39" s="168"/>
      <c r="O39" s="130"/>
      <c r="P39" s="130"/>
      <c r="Q39" s="130"/>
      <c r="R39" s="130"/>
      <c r="S39" s="130"/>
      <c r="T39" s="130"/>
      <c r="U39" s="130"/>
      <c r="V39" s="130"/>
      <c r="W39" s="130"/>
      <c r="X39" s="130"/>
      <c r="Y39" s="169"/>
      <c r="Z39" s="168"/>
      <c r="AA39" s="130"/>
      <c r="AB39" s="130"/>
      <c r="AC39" s="130"/>
      <c r="AD39" s="130"/>
      <c r="AE39" s="130"/>
      <c r="AF39" s="130"/>
      <c r="AG39" s="130"/>
      <c r="AH39" s="130"/>
      <c r="AI39" s="130"/>
      <c r="AJ39" s="130"/>
      <c r="AK39" s="130"/>
      <c r="AL39" s="130"/>
      <c r="AM39" s="130"/>
      <c r="AN39" s="130"/>
      <c r="AO39" s="130"/>
      <c r="AP39" s="130"/>
      <c r="AQ39" s="130"/>
      <c r="AR39" s="130"/>
      <c r="AS39" s="169"/>
      <c r="AT39" s="168"/>
      <c r="AU39" s="130"/>
      <c r="AV39" s="130"/>
      <c r="AW39" s="130"/>
      <c r="AX39" s="130"/>
      <c r="AY39" s="130"/>
      <c r="AZ39" s="130"/>
      <c r="BA39" s="130"/>
      <c r="BB39" s="130"/>
      <c r="BC39" s="130"/>
      <c r="BD39" s="130"/>
      <c r="BE39" s="130"/>
      <c r="BF39" s="130"/>
      <c r="BG39" s="130"/>
      <c r="BH39" s="130"/>
      <c r="BI39" s="130"/>
      <c r="BJ39" s="130"/>
      <c r="BK39" s="130"/>
      <c r="BL39" s="130"/>
      <c r="BM39" s="130"/>
      <c r="BN39" s="130"/>
      <c r="BO39" s="130"/>
      <c r="BP39" s="130"/>
      <c r="BQ39" s="130"/>
      <c r="BR39" s="130"/>
      <c r="BS39" s="130"/>
      <c r="BT39" s="130"/>
      <c r="BU39" s="169"/>
    </row>
    <row r="40" spans="1:73" ht="15.75" customHeight="1" x14ac:dyDescent="0.25">
      <c r="A40" s="18"/>
      <c r="B40" s="140">
        <v>25</v>
      </c>
      <c r="C40" s="395" t="str">
        <f>IF('INPUT DATA'!L35="","",'INPUT DATA'!L35)</f>
        <v/>
      </c>
      <c r="D40" s="396"/>
      <c r="E40" s="397"/>
      <c r="F40" s="398" t="str">
        <f>IF('INPUT DATA'!M34="","",'INPUT DATA'!M34)</f>
        <v/>
      </c>
      <c r="G40" s="399"/>
      <c r="H40" s="149" t="str">
        <f>IF('INPUT DATA'!N34="","",'INPUT DATA'!N34)</f>
        <v/>
      </c>
      <c r="I40" s="152" t="str">
        <f>IFERROR(IF(OR(H40="",H40=0),"",DATEDIF(IF(ISNUMBER(H40),H40,DATEVALUE(H40)),DATE(VALUE(LEFT('INPUT DATA'!$F$18,4)),6,1),"Y")),"")</f>
        <v/>
      </c>
      <c r="J40" s="152" t="str">
        <f>IFERROR(IF(OR(H40="",H40=0),"",DATEDIF(IF(ISNUMBER(H40),H40,DATEVALUE(H40)),DATE(VALUE(LEFT('INPUT DATA'!$F$18,4)),6,1),"YM")),"")</f>
        <v/>
      </c>
      <c r="K40" s="152" t="str">
        <f>IFERROR(IF(OR(H40="",H40=0),"",DATEDIF(IF(ISNUMBER(H40),H40,DATEVALUE(H40)),DATE(VALUE(RIGHT('INPUT DATA'!$F$18,4)),5,31),"Y")),"")</f>
        <v/>
      </c>
      <c r="L40" s="152" t="str">
        <f>IFERROR(IF(OR(H40="",H40=0),"",DATEDIF(IF(ISNUMBER(H40),H40,DATEVALUE(H40)),DATE(VALUE(RIGHT('INPUT DATA'!$F$18,4)),5,31),"YM")),"")</f>
        <v/>
      </c>
      <c r="M40" s="154" t="s">
        <v>72</v>
      </c>
      <c r="N40" s="168"/>
      <c r="O40" s="130"/>
      <c r="P40" s="130"/>
      <c r="Q40" s="130"/>
      <c r="R40" s="130"/>
      <c r="S40" s="130"/>
      <c r="T40" s="130"/>
      <c r="U40" s="130"/>
      <c r="V40" s="130"/>
      <c r="W40" s="130"/>
      <c r="X40" s="130"/>
      <c r="Y40" s="169"/>
      <c r="Z40" s="168"/>
      <c r="AA40" s="130"/>
      <c r="AB40" s="130"/>
      <c r="AC40" s="130"/>
      <c r="AD40" s="130"/>
      <c r="AE40" s="130"/>
      <c r="AF40" s="130"/>
      <c r="AG40" s="130"/>
      <c r="AH40" s="130"/>
      <c r="AI40" s="130"/>
      <c r="AJ40" s="130"/>
      <c r="AK40" s="130"/>
      <c r="AL40" s="130"/>
      <c r="AM40" s="130"/>
      <c r="AN40" s="130"/>
      <c r="AO40" s="130"/>
      <c r="AP40" s="130"/>
      <c r="AQ40" s="130"/>
      <c r="AR40" s="130"/>
      <c r="AS40" s="169"/>
      <c r="AT40" s="168"/>
      <c r="AU40" s="130"/>
      <c r="AV40" s="130"/>
      <c r="AW40" s="130"/>
      <c r="AX40" s="130"/>
      <c r="AY40" s="130"/>
      <c r="AZ40" s="130"/>
      <c r="BA40" s="130"/>
      <c r="BB40" s="130"/>
      <c r="BC40" s="130"/>
      <c r="BD40" s="130"/>
      <c r="BE40" s="130"/>
      <c r="BF40" s="130"/>
      <c r="BG40" s="130"/>
      <c r="BH40" s="130"/>
      <c r="BI40" s="130"/>
      <c r="BJ40" s="130"/>
      <c r="BK40" s="130"/>
      <c r="BL40" s="130"/>
      <c r="BM40" s="130"/>
      <c r="BN40" s="130"/>
      <c r="BO40" s="130"/>
      <c r="BP40" s="130"/>
      <c r="BQ40" s="130"/>
      <c r="BR40" s="130"/>
      <c r="BS40" s="130"/>
      <c r="BT40" s="130"/>
      <c r="BU40" s="169"/>
    </row>
    <row r="41" spans="1:73" ht="15.75" customHeight="1" x14ac:dyDescent="0.25">
      <c r="A41" s="18"/>
      <c r="B41" s="140">
        <v>26</v>
      </c>
      <c r="C41" s="395" t="str">
        <f>IF('INPUT DATA'!L36="","",'INPUT DATA'!L36)</f>
        <v/>
      </c>
      <c r="D41" s="396"/>
      <c r="E41" s="397"/>
      <c r="F41" s="398" t="str">
        <f>IF('INPUT DATA'!M35="","",'INPUT DATA'!M35)</f>
        <v/>
      </c>
      <c r="G41" s="399"/>
      <c r="H41" s="149" t="str">
        <f>IF('INPUT DATA'!N35="","",'INPUT DATA'!N35)</f>
        <v/>
      </c>
      <c r="I41" s="152" t="str">
        <f>IFERROR(IF(OR(H41="",H41=0),"",DATEDIF(IF(ISNUMBER(H41),H41,DATEVALUE(H41)),DATE(VALUE(LEFT('INPUT DATA'!$F$18,4)),6,1),"Y")),"")</f>
        <v/>
      </c>
      <c r="J41" s="152" t="str">
        <f>IFERROR(IF(OR(H41="",H41=0),"",DATEDIF(IF(ISNUMBER(H41),H41,DATEVALUE(H41)),DATE(VALUE(LEFT('INPUT DATA'!$F$18,4)),6,1),"YM")),"")</f>
        <v/>
      </c>
      <c r="K41" s="152" t="str">
        <f>IFERROR(IF(OR(H41="",H41=0),"",DATEDIF(IF(ISNUMBER(H41),H41,DATEVALUE(H41)),DATE(VALUE(RIGHT('INPUT DATA'!$F$18,4)),5,31),"Y")),"")</f>
        <v/>
      </c>
      <c r="L41" s="152" t="str">
        <f>IFERROR(IF(OR(H41="",H41=0),"",DATEDIF(IF(ISNUMBER(H41),H41,DATEVALUE(H41)),DATE(VALUE(RIGHT('INPUT DATA'!$F$18,4)),5,31),"YM")),"")</f>
        <v/>
      </c>
      <c r="M41" s="154" t="s">
        <v>72</v>
      </c>
      <c r="N41" s="168"/>
      <c r="O41" s="130"/>
      <c r="P41" s="130"/>
      <c r="Q41" s="130"/>
      <c r="R41" s="130"/>
      <c r="S41" s="130"/>
      <c r="T41" s="130"/>
      <c r="U41" s="130"/>
      <c r="V41" s="130"/>
      <c r="W41" s="130"/>
      <c r="X41" s="130"/>
      <c r="Y41" s="169"/>
      <c r="Z41" s="168"/>
      <c r="AA41" s="130"/>
      <c r="AB41" s="130"/>
      <c r="AC41" s="130"/>
      <c r="AD41" s="130"/>
      <c r="AE41" s="130"/>
      <c r="AF41" s="130"/>
      <c r="AG41" s="130"/>
      <c r="AH41" s="130"/>
      <c r="AI41" s="130"/>
      <c r="AJ41" s="130"/>
      <c r="AK41" s="130"/>
      <c r="AL41" s="130"/>
      <c r="AM41" s="130"/>
      <c r="AN41" s="130"/>
      <c r="AO41" s="130"/>
      <c r="AP41" s="130"/>
      <c r="AQ41" s="130"/>
      <c r="AR41" s="130"/>
      <c r="AS41" s="169"/>
      <c r="AT41" s="168"/>
      <c r="AU41" s="130"/>
      <c r="AV41" s="130"/>
      <c r="AW41" s="130"/>
      <c r="AX41" s="130"/>
      <c r="AY41" s="130"/>
      <c r="AZ41" s="130"/>
      <c r="BA41" s="130"/>
      <c r="BB41" s="130"/>
      <c r="BC41" s="130"/>
      <c r="BD41" s="130"/>
      <c r="BE41" s="130"/>
      <c r="BF41" s="130"/>
      <c r="BG41" s="130"/>
      <c r="BH41" s="130"/>
      <c r="BI41" s="130"/>
      <c r="BJ41" s="130"/>
      <c r="BK41" s="130"/>
      <c r="BL41" s="130"/>
      <c r="BM41" s="130"/>
      <c r="BN41" s="130"/>
      <c r="BO41" s="130"/>
      <c r="BP41" s="130"/>
      <c r="BQ41" s="130"/>
      <c r="BR41" s="130"/>
      <c r="BS41" s="130"/>
      <c r="BT41" s="130"/>
      <c r="BU41" s="169"/>
    </row>
    <row r="42" spans="1:73" ht="15.75" customHeight="1" x14ac:dyDescent="0.25">
      <c r="A42" s="18"/>
      <c r="B42" s="140">
        <v>27</v>
      </c>
      <c r="C42" s="395" t="str">
        <f>IF('INPUT DATA'!L37="","",'INPUT DATA'!L37)</f>
        <v/>
      </c>
      <c r="D42" s="396"/>
      <c r="E42" s="397"/>
      <c r="F42" s="398" t="str">
        <f>IF('INPUT DATA'!M36="","",'INPUT DATA'!M36)</f>
        <v/>
      </c>
      <c r="G42" s="399"/>
      <c r="H42" s="149" t="str">
        <f>IF('INPUT DATA'!N36="","",'INPUT DATA'!N36)</f>
        <v/>
      </c>
      <c r="I42" s="152" t="str">
        <f>IFERROR(IF(OR(H42="",H42=0),"",DATEDIF(IF(ISNUMBER(H42),H42,DATEVALUE(H42)),DATE(VALUE(LEFT('INPUT DATA'!$F$18,4)),6,1),"Y")),"")</f>
        <v/>
      </c>
      <c r="J42" s="152" t="str">
        <f>IFERROR(IF(OR(H42="",H42=0),"",DATEDIF(IF(ISNUMBER(H42),H42,DATEVALUE(H42)),DATE(VALUE(LEFT('INPUT DATA'!$F$18,4)),6,1),"YM")),"")</f>
        <v/>
      </c>
      <c r="K42" s="152" t="str">
        <f>IFERROR(IF(OR(H42="",H42=0),"",DATEDIF(IF(ISNUMBER(H42),H42,DATEVALUE(H42)),DATE(VALUE(RIGHT('INPUT DATA'!$F$18,4)),5,31),"Y")),"")</f>
        <v/>
      </c>
      <c r="L42" s="152" t="str">
        <f>IFERROR(IF(OR(H42="",H42=0),"",DATEDIF(IF(ISNUMBER(H42),H42,DATEVALUE(H42)),DATE(VALUE(RIGHT('INPUT DATA'!$F$18,4)),5,31),"YM")),"")</f>
        <v/>
      </c>
      <c r="M42" s="154" t="s">
        <v>72</v>
      </c>
      <c r="N42" s="168"/>
      <c r="O42" s="130"/>
      <c r="P42" s="130"/>
      <c r="Q42" s="130"/>
      <c r="R42" s="130"/>
      <c r="S42" s="130"/>
      <c r="T42" s="130"/>
      <c r="U42" s="130"/>
      <c r="V42" s="130"/>
      <c r="W42" s="130"/>
      <c r="X42" s="130"/>
      <c r="Y42" s="169"/>
      <c r="Z42" s="168"/>
      <c r="AA42" s="130"/>
      <c r="AB42" s="130"/>
      <c r="AC42" s="130"/>
      <c r="AD42" s="130"/>
      <c r="AE42" s="130"/>
      <c r="AF42" s="130"/>
      <c r="AG42" s="130"/>
      <c r="AH42" s="130"/>
      <c r="AI42" s="130"/>
      <c r="AJ42" s="130"/>
      <c r="AK42" s="130"/>
      <c r="AL42" s="130"/>
      <c r="AM42" s="130"/>
      <c r="AN42" s="130"/>
      <c r="AO42" s="130"/>
      <c r="AP42" s="130"/>
      <c r="AQ42" s="130"/>
      <c r="AR42" s="130"/>
      <c r="AS42" s="169"/>
      <c r="AT42" s="168"/>
      <c r="AU42" s="130"/>
      <c r="AV42" s="130"/>
      <c r="AW42" s="130"/>
      <c r="AX42" s="130"/>
      <c r="AY42" s="130"/>
      <c r="AZ42" s="130"/>
      <c r="BA42" s="130"/>
      <c r="BB42" s="130"/>
      <c r="BC42" s="130"/>
      <c r="BD42" s="130"/>
      <c r="BE42" s="130"/>
      <c r="BF42" s="130"/>
      <c r="BG42" s="130"/>
      <c r="BH42" s="130"/>
      <c r="BI42" s="130"/>
      <c r="BJ42" s="130"/>
      <c r="BK42" s="130"/>
      <c r="BL42" s="130"/>
      <c r="BM42" s="130"/>
      <c r="BN42" s="130"/>
      <c r="BO42" s="130"/>
      <c r="BP42" s="130"/>
      <c r="BQ42" s="130"/>
      <c r="BR42" s="130"/>
      <c r="BS42" s="130"/>
      <c r="BT42" s="130"/>
      <c r="BU42" s="169"/>
    </row>
    <row r="43" spans="1:73" ht="15.75" customHeight="1" x14ac:dyDescent="0.25">
      <c r="A43" s="18"/>
      <c r="B43" s="140">
        <v>28</v>
      </c>
      <c r="C43" s="395" t="str">
        <f>IF('INPUT DATA'!L38="","",'INPUT DATA'!L38)</f>
        <v/>
      </c>
      <c r="D43" s="396"/>
      <c r="E43" s="397"/>
      <c r="F43" s="398" t="str">
        <f>IF('INPUT DATA'!M37="","",'INPUT DATA'!M37)</f>
        <v/>
      </c>
      <c r="G43" s="399"/>
      <c r="H43" s="149" t="str">
        <f>IF('INPUT DATA'!N37="","",'INPUT DATA'!N37)</f>
        <v/>
      </c>
      <c r="I43" s="152" t="str">
        <f>IFERROR(IF(OR(H43="",H43=0),"",DATEDIF(IF(ISNUMBER(H43),H43,DATEVALUE(H43)),DATE(VALUE(LEFT('INPUT DATA'!$F$18,4)),6,1),"Y")),"")</f>
        <v/>
      </c>
      <c r="J43" s="152" t="str">
        <f>IFERROR(IF(OR(H43="",H43=0),"",DATEDIF(IF(ISNUMBER(H43),H43,DATEVALUE(H43)),DATE(VALUE(LEFT('INPUT DATA'!$F$18,4)),6,1),"YM")),"")</f>
        <v/>
      </c>
      <c r="K43" s="152" t="str">
        <f>IFERROR(IF(OR(H43="",H43=0),"",DATEDIF(IF(ISNUMBER(H43),H43,DATEVALUE(H43)),DATE(VALUE(RIGHT('INPUT DATA'!$F$18,4)),5,31),"Y")),"")</f>
        <v/>
      </c>
      <c r="L43" s="152" t="str">
        <f>IFERROR(IF(OR(H43="",H43=0),"",DATEDIF(IF(ISNUMBER(H43),H43,DATEVALUE(H43)),DATE(VALUE(RIGHT('INPUT DATA'!$F$18,4)),5,31),"YM")),"")</f>
        <v/>
      </c>
      <c r="M43" s="154" t="s">
        <v>72</v>
      </c>
      <c r="N43" s="168"/>
      <c r="O43" s="130"/>
      <c r="P43" s="130"/>
      <c r="Q43" s="130"/>
      <c r="R43" s="130"/>
      <c r="S43" s="130"/>
      <c r="T43" s="130"/>
      <c r="U43" s="130"/>
      <c r="V43" s="130"/>
      <c r="W43" s="130"/>
      <c r="X43" s="130"/>
      <c r="Y43" s="169"/>
      <c r="Z43" s="168"/>
      <c r="AA43" s="130"/>
      <c r="AB43" s="130"/>
      <c r="AC43" s="130"/>
      <c r="AD43" s="130"/>
      <c r="AE43" s="130"/>
      <c r="AF43" s="130"/>
      <c r="AG43" s="130"/>
      <c r="AH43" s="130"/>
      <c r="AI43" s="130"/>
      <c r="AJ43" s="130"/>
      <c r="AK43" s="130"/>
      <c r="AL43" s="130"/>
      <c r="AM43" s="130"/>
      <c r="AN43" s="130"/>
      <c r="AO43" s="130"/>
      <c r="AP43" s="130"/>
      <c r="AQ43" s="130"/>
      <c r="AR43" s="130"/>
      <c r="AS43" s="169"/>
      <c r="AT43" s="168"/>
      <c r="AU43" s="130"/>
      <c r="AV43" s="130"/>
      <c r="AW43" s="130"/>
      <c r="AX43" s="130"/>
      <c r="AY43" s="130"/>
      <c r="AZ43" s="130"/>
      <c r="BA43" s="130"/>
      <c r="BB43" s="130"/>
      <c r="BC43" s="130"/>
      <c r="BD43" s="130"/>
      <c r="BE43" s="130"/>
      <c r="BF43" s="130"/>
      <c r="BG43" s="130"/>
      <c r="BH43" s="130"/>
      <c r="BI43" s="130"/>
      <c r="BJ43" s="130"/>
      <c r="BK43" s="130"/>
      <c r="BL43" s="130"/>
      <c r="BM43" s="130"/>
      <c r="BN43" s="130"/>
      <c r="BO43" s="130"/>
      <c r="BP43" s="130"/>
      <c r="BQ43" s="130"/>
      <c r="BR43" s="130"/>
      <c r="BS43" s="130"/>
      <c r="BT43" s="130"/>
      <c r="BU43" s="169"/>
    </row>
    <row r="44" spans="1:73" ht="15.75" customHeight="1" x14ac:dyDescent="0.25">
      <c r="A44" s="18"/>
      <c r="B44" s="140">
        <v>29</v>
      </c>
      <c r="C44" s="395" t="str">
        <f>IF('INPUT DATA'!L39="","",'INPUT DATA'!L39)</f>
        <v/>
      </c>
      <c r="D44" s="396"/>
      <c r="E44" s="397"/>
      <c r="F44" s="398" t="str">
        <f>IF('INPUT DATA'!M38="","",'INPUT DATA'!M38)</f>
        <v/>
      </c>
      <c r="G44" s="399"/>
      <c r="H44" s="149" t="str">
        <f>IF('INPUT DATA'!N38="","",'INPUT DATA'!N38)</f>
        <v/>
      </c>
      <c r="I44" s="152" t="str">
        <f>IFERROR(IF(OR(H44="",H44=0),"",DATEDIF(IF(ISNUMBER(H44),H44,DATEVALUE(H44)),DATE(VALUE(LEFT('INPUT DATA'!$F$18,4)),6,1),"Y")),"")</f>
        <v/>
      </c>
      <c r="J44" s="152" t="str">
        <f>IFERROR(IF(OR(H44="",H44=0),"",DATEDIF(IF(ISNUMBER(H44),H44,DATEVALUE(H44)),DATE(VALUE(LEFT('INPUT DATA'!$F$18,4)),6,1),"YM")),"")</f>
        <v/>
      </c>
      <c r="K44" s="152" t="str">
        <f>IFERROR(IF(OR(H44="",H44=0),"",DATEDIF(IF(ISNUMBER(H44),H44,DATEVALUE(H44)),DATE(VALUE(RIGHT('INPUT DATA'!$F$18,4)),5,31),"Y")),"")</f>
        <v/>
      </c>
      <c r="L44" s="152" t="str">
        <f>IFERROR(IF(OR(H44="",H44=0),"",DATEDIF(IF(ISNUMBER(H44),H44,DATEVALUE(H44)),DATE(VALUE(RIGHT('INPUT DATA'!$F$18,4)),5,31),"YM")),"")</f>
        <v/>
      </c>
      <c r="M44" s="154" t="s">
        <v>72</v>
      </c>
      <c r="N44" s="168"/>
      <c r="O44" s="130"/>
      <c r="P44" s="130"/>
      <c r="Q44" s="130"/>
      <c r="R44" s="130"/>
      <c r="S44" s="130"/>
      <c r="T44" s="130"/>
      <c r="U44" s="130"/>
      <c r="V44" s="130"/>
      <c r="W44" s="130"/>
      <c r="X44" s="130"/>
      <c r="Y44" s="169"/>
      <c r="Z44" s="168"/>
      <c r="AA44" s="130"/>
      <c r="AB44" s="130"/>
      <c r="AC44" s="130"/>
      <c r="AD44" s="130"/>
      <c r="AE44" s="130"/>
      <c r="AF44" s="130"/>
      <c r="AG44" s="130"/>
      <c r="AH44" s="130"/>
      <c r="AI44" s="130"/>
      <c r="AJ44" s="130"/>
      <c r="AK44" s="130"/>
      <c r="AL44" s="130"/>
      <c r="AM44" s="130"/>
      <c r="AN44" s="130"/>
      <c r="AO44" s="130"/>
      <c r="AP44" s="130"/>
      <c r="AQ44" s="130"/>
      <c r="AR44" s="130"/>
      <c r="AS44" s="169"/>
      <c r="AT44" s="168"/>
      <c r="AU44" s="130"/>
      <c r="AV44" s="130"/>
      <c r="AW44" s="130"/>
      <c r="AX44" s="130"/>
      <c r="AY44" s="130"/>
      <c r="AZ44" s="130"/>
      <c r="BA44" s="130"/>
      <c r="BB44" s="130"/>
      <c r="BC44" s="130"/>
      <c r="BD44" s="130"/>
      <c r="BE44" s="130"/>
      <c r="BF44" s="130"/>
      <c r="BG44" s="130"/>
      <c r="BH44" s="130"/>
      <c r="BI44" s="130"/>
      <c r="BJ44" s="130"/>
      <c r="BK44" s="130"/>
      <c r="BL44" s="130"/>
      <c r="BM44" s="130"/>
      <c r="BN44" s="130"/>
      <c r="BO44" s="130"/>
      <c r="BP44" s="130"/>
      <c r="BQ44" s="130"/>
      <c r="BR44" s="130"/>
      <c r="BS44" s="130"/>
      <c r="BT44" s="130"/>
      <c r="BU44" s="169"/>
    </row>
    <row r="45" spans="1:73" ht="15.75" customHeight="1" x14ac:dyDescent="0.25">
      <c r="A45" s="18"/>
      <c r="B45" s="140">
        <v>31</v>
      </c>
      <c r="C45" s="395" t="str">
        <f>IF('INPUT DATA'!L40="","",'INPUT DATA'!L40)</f>
        <v/>
      </c>
      <c r="D45" s="396"/>
      <c r="E45" s="397"/>
      <c r="F45" s="398" t="str">
        <f>IF('INPUT DATA'!M39="","",'INPUT DATA'!M39)</f>
        <v/>
      </c>
      <c r="G45" s="399"/>
      <c r="H45" s="149" t="str">
        <f>IF('INPUT DATA'!N39="","",'INPUT DATA'!N39)</f>
        <v/>
      </c>
      <c r="I45" s="152" t="str">
        <f>IFERROR(IF(OR(H45="",H45=0),"",DATEDIF(IF(ISNUMBER(H45),H45,DATEVALUE(H45)),DATE(VALUE(LEFT('INPUT DATA'!$F$18,4)),6,1),"Y")),"")</f>
        <v/>
      </c>
      <c r="J45" s="152" t="str">
        <f>IFERROR(IF(OR(H45="",H45=0),"",DATEDIF(IF(ISNUMBER(H45),H45,DATEVALUE(H45)),DATE(VALUE(LEFT('INPUT DATA'!$F$18,4)),6,1),"YM")),"")</f>
        <v/>
      </c>
      <c r="K45" s="152" t="str">
        <f>IFERROR(IF(OR(H45="",H45=0),"",DATEDIF(IF(ISNUMBER(H45),H45,DATEVALUE(H45)),DATE(VALUE(RIGHT('INPUT DATA'!$F$18,4)),5,31),"Y")),"")</f>
        <v/>
      </c>
      <c r="L45" s="152" t="str">
        <f>IFERROR(IF(OR(H45="",H45=0),"",DATEDIF(IF(ISNUMBER(H45),H45,DATEVALUE(H45)),DATE(VALUE(RIGHT('INPUT DATA'!$F$18,4)),5,31),"YM")),"")</f>
        <v/>
      </c>
      <c r="M45" s="154" t="s">
        <v>72</v>
      </c>
      <c r="N45" s="168"/>
      <c r="O45" s="130"/>
      <c r="P45" s="130"/>
      <c r="Q45" s="130"/>
      <c r="R45" s="130"/>
      <c r="S45" s="130"/>
      <c r="T45" s="130"/>
      <c r="U45" s="130"/>
      <c r="V45" s="130"/>
      <c r="W45" s="130"/>
      <c r="X45" s="130"/>
      <c r="Y45" s="169"/>
      <c r="Z45" s="168"/>
      <c r="AA45" s="130"/>
      <c r="AB45" s="130"/>
      <c r="AC45" s="130"/>
      <c r="AD45" s="130"/>
      <c r="AE45" s="130"/>
      <c r="AF45" s="130"/>
      <c r="AG45" s="130"/>
      <c r="AH45" s="130"/>
      <c r="AI45" s="130"/>
      <c r="AJ45" s="130"/>
      <c r="AK45" s="130"/>
      <c r="AL45" s="130"/>
      <c r="AM45" s="130"/>
      <c r="AN45" s="130"/>
      <c r="AO45" s="130"/>
      <c r="AP45" s="130"/>
      <c r="AQ45" s="130"/>
      <c r="AR45" s="130"/>
      <c r="AS45" s="169"/>
      <c r="AT45" s="168"/>
      <c r="AU45" s="130"/>
      <c r="AV45" s="130"/>
      <c r="AW45" s="130"/>
      <c r="AX45" s="130"/>
      <c r="AY45" s="130"/>
      <c r="AZ45" s="130"/>
      <c r="BA45" s="130"/>
      <c r="BB45" s="130"/>
      <c r="BC45" s="130"/>
      <c r="BD45" s="130"/>
      <c r="BE45" s="130"/>
      <c r="BF45" s="130"/>
      <c r="BG45" s="130"/>
      <c r="BH45" s="130"/>
      <c r="BI45" s="130"/>
      <c r="BJ45" s="130"/>
      <c r="BK45" s="130"/>
      <c r="BL45" s="130"/>
      <c r="BM45" s="130"/>
      <c r="BN45" s="130"/>
      <c r="BO45" s="130"/>
      <c r="BP45" s="130"/>
      <c r="BQ45" s="130"/>
      <c r="BR45" s="130"/>
      <c r="BS45" s="130"/>
      <c r="BT45" s="130"/>
      <c r="BU45" s="169"/>
    </row>
    <row r="46" spans="1:73" ht="15.75" customHeight="1" x14ac:dyDescent="0.25">
      <c r="A46" s="18"/>
      <c r="B46" s="140">
        <v>32</v>
      </c>
      <c r="C46" s="395" t="str">
        <f>IF('INPUT DATA'!L41="","",'INPUT DATA'!L41)</f>
        <v/>
      </c>
      <c r="D46" s="396"/>
      <c r="E46" s="397"/>
      <c r="F46" s="398" t="str">
        <f>IF('INPUT DATA'!M40="","",'INPUT DATA'!M40)</f>
        <v/>
      </c>
      <c r="G46" s="399"/>
      <c r="H46" s="149" t="str">
        <f>IF('INPUT DATA'!N40="","",'INPUT DATA'!N40)</f>
        <v/>
      </c>
      <c r="I46" s="152" t="str">
        <f>IFERROR(IF(OR(H46="",H46=0),"",DATEDIF(IF(ISNUMBER(H46),H46,DATEVALUE(H46)),DATE(VALUE(LEFT('INPUT DATA'!$F$18,4)),6,1),"Y")),"")</f>
        <v/>
      </c>
      <c r="J46" s="152" t="str">
        <f>IFERROR(IF(OR(H46="",H46=0),"",DATEDIF(IF(ISNUMBER(H46),H46,DATEVALUE(H46)),DATE(VALUE(LEFT('INPUT DATA'!$F$18,4)),6,1),"YM")),"")</f>
        <v/>
      </c>
      <c r="K46" s="152" t="str">
        <f>IFERROR(IF(OR(H46="",H46=0),"",DATEDIF(IF(ISNUMBER(H46),H46,DATEVALUE(H46)),DATE(VALUE(RIGHT('INPUT DATA'!$F$18,4)),5,31),"Y")),"")</f>
        <v/>
      </c>
      <c r="L46" s="152" t="str">
        <f>IFERROR(IF(OR(H46="",H46=0),"",DATEDIF(IF(ISNUMBER(H46),H46,DATEVALUE(H46)),DATE(VALUE(RIGHT('INPUT DATA'!$F$18,4)),5,31),"YM")),"")</f>
        <v/>
      </c>
      <c r="M46" s="154" t="s">
        <v>72</v>
      </c>
      <c r="N46" s="168"/>
      <c r="O46" s="130"/>
      <c r="P46" s="130"/>
      <c r="Q46" s="130"/>
      <c r="R46" s="130"/>
      <c r="S46" s="130"/>
      <c r="T46" s="130"/>
      <c r="U46" s="130"/>
      <c r="V46" s="130"/>
      <c r="W46" s="130"/>
      <c r="X46" s="130"/>
      <c r="Y46" s="169"/>
      <c r="Z46" s="168"/>
      <c r="AA46" s="130"/>
      <c r="AB46" s="130"/>
      <c r="AC46" s="130"/>
      <c r="AD46" s="130"/>
      <c r="AE46" s="130"/>
      <c r="AF46" s="130"/>
      <c r="AG46" s="130"/>
      <c r="AH46" s="130"/>
      <c r="AI46" s="130"/>
      <c r="AJ46" s="130"/>
      <c r="AK46" s="130"/>
      <c r="AL46" s="130"/>
      <c r="AM46" s="130"/>
      <c r="AN46" s="130"/>
      <c r="AO46" s="130"/>
      <c r="AP46" s="130"/>
      <c r="AQ46" s="130"/>
      <c r="AR46" s="130"/>
      <c r="AS46" s="169"/>
      <c r="AT46" s="168"/>
      <c r="AU46" s="130"/>
      <c r="AV46" s="130"/>
      <c r="AW46" s="130"/>
      <c r="AX46" s="130"/>
      <c r="AY46" s="130"/>
      <c r="AZ46" s="130"/>
      <c r="BA46" s="130"/>
      <c r="BB46" s="130"/>
      <c r="BC46" s="130"/>
      <c r="BD46" s="130"/>
      <c r="BE46" s="130"/>
      <c r="BF46" s="130"/>
      <c r="BG46" s="130"/>
      <c r="BH46" s="130"/>
      <c r="BI46" s="130"/>
      <c r="BJ46" s="130"/>
      <c r="BK46" s="130"/>
      <c r="BL46" s="130"/>
      <c r="BM46" s="130"/>
      <c r="BN46" s="130"/>
      <c r="BO46" s="130"/>
      <c r="BP46" s="130"/>
      <c r="BQ46" s="130"/>
      <c r="BR46" s="130"/>
      <c r="BS46" s="130"/>
      <c r="BT46" s="130"/>
      <c r="BU46" s="169"/>
    </row>
    <row r="47" spans="1:73" ht="15.75" customHeight="1" x14ac:dyDescent="0.25">
      <c r="A47" s="18"/>
      <c r="B47" s="140">
        <v>33</v>
      </c>
      <c r="C47" s="395" t="str">
        <f>IF('INPUT DATA'!L42="","",'INPUT DATA'!L42)</f>
        <v/>
      </c>
      <c r="D47" s="396"/>
      <c r="E47" s="397"/>
      <c r="F47" s="398" t="str">
        <f>IF('INPUT DATA'!M41="","",'INPUT DATA'!M41)</f>
        <v/>
      </c>
      <c r="G47" s="399"/>
      <c r="H47" s="149" t="str">
        <f>IF('INPUT DATA'!N41="","",'INPUT DATA'!N41)</f>
        <v/>
      </c>
      <c r="I47" s="152" t="str">
        <f>IFERROR(IF(OR(H47="",H47=0),"",DATEDIF(IF(ISNUMBER(H47),H47,DATEVALUE(H47)),DATE(VALUE(LEFT('INPUT DATA'!$F$18,4)),6,1),"Y")),"")</f>
        <v/>
      </c>
      <c r="J47" s="152" t="str">
        <f>IFERROR(IF(OR(H47="",H47=0),"",DATEDIF(IF(ISNUMBER(H47),H47,DATEVALUE(H47)),DATE(VALUE(LEFT('INPUT DATA'!$F$18,4)),6,1),"YM")),"")</f>
        <v/>
      </c>
      <c r="K47" s="152" t="str">
        <f>IFERROR(IF(OR(H47="",H47=0),"",DATEDIF(IF(ISNUMBER(H47),H47,DATEVALUE(H47)),DATE(VALUE(RIGHT('INPUT DATA'!$F$18,4)),5,31),"Y")),"")</f>
        <v/>
      </c>
      <c r="L47" s="152" t="str">
        <f>IFERROR(IF(OR(H47="",H47=0),"",DATEDIF(IF(ISNUMBER(H47),H47,DATEVALUE(H47)),DATE(VALUE(RIGHT('INPUT DATA'!$F$18,4)),5,31),"YM")),"")</f>
        <v/>
      </c>
      <c r="M47" s="154" t="s">
        <v>72</v>
      </c>
      <c r="N47" s="168"/>
      <c r="O47" s="130"/>
      <c r="P47" s="130"/>
      <c r="Q47" s="130"/>
      <c r="R47" s="130"/>
      <c r="S47" s="130"/>
      <c r="T47" s="130"/>
      <c r="U47" s="130"/>
      <c r="V47" s="130"/>
      <c r="W47" s="130"/>
      <c r="X47" s="130"/>
      <c r="Y47" s="169"/>
      <c r="Z47" s="168"/>
      <c r="AA47" s="130"/>
      <c r="AB47" s="130"/>
      <c r="AC47" s="130"/>
      <c r="AD47" s="130"/>
      <c r="AE47" s="130"/>
      <c r="AF47" s="130"/>
      <c r="AG47" s="130"/>
      <c r="AH47" s="130"/>
      <c r="AI47" s="130"/>
      <c r="AJ47" s="130"/>
      <c r="AK47" s="130"/>
      <c r="AL47" s="130"/>
      <c r="AM47" s="130"/>
      <c r="AN47" s="130"/>
      <c r="AO47" s="130"/>
      <c r="AP47" s="130"/>
      <c r="AQ47" s="130"/>
      <c r="AR47" s="130"/>
      <c r="AS47" s="169"/>
      <c r="AT47" s="168"/>
      <c r="AU47" s="130"/>
      <c r="AV47" s="130"/>
      <c r="AW47" s="130"/>
      <c r="AX47" s="130"/>
      <c r="AY47" s="130"/>
      <c r="AZ47" s="130"/>
      <c r="BA47" s="130"/>
      <c r="BB47" s="130"/>
      <c r="BC47" s="130"/>
      <c r="BD47" s="130"/>
      <c r="BE47" s="130"/>
      <c r="BF47" s="130"/>
      <c r="BG47" s="130"/>
      <c r="BH47" s="130"/>
      <c r="BI47" s="130"/>
      <c r="BJ47" s="130"/>
      <c r="BK47" s="130"/>
      <c r="BL47" s="130"/>
      <c r="BM47" s="130"/>
      <c r="BN47" s="130"/>
      <c r="BO47" s="130"/>
      <c r="BP47" s="130"/>
      <c r="BQ47" s="130"/>
      <c r="BR47" s="130"/>
      <c r="BS47" s="130"/>
      <c r="BT47" s="130"/>
      <c r="BU47" s="169"/>
    </row>
    <row r="48" spans="1:73" ht="15.75" customHeight="1" x14ac:dyDescent="0.25">
      <c r="A48" s="18"/>
      <c r="B48" s="140">
        <v>34</v>
      </c>
      <c r="C48" s="395" t="str">
        <f>IF('INPUT DATA'!L43="","",'INPUT DATA'!L43)</f>
        <v/>
      </c>
      <c r="D48" s="396"/>
      <c r="E48" s="397"/>
      <c r="F48" s="398" t="str">
        <f>IF('INPUT DATA'!M42="","",'INPUT DATA'!M42)</f>
        <v/>
      </c>
      <c r="G48" s="399"/>
      <c r="H48" s="149" t="str">
        <f>IF('INPUT DATA'!N42="","",'INPUT DATA'!N42)</f>
        <v/>
      </c>
      <c r="I48" s="152" t="str">
        <f>IFERROR(IF(OR(H48="",H48=0),"",DATEDIF(IF(ISNUMBER(H48),H48,DATEVALUE(H48)),DATE(VALUE(LEFT('INPUT DATA'!$F$18,4)),6,1),"Y")),"")</f>
        <v/>
      </c>
      <c r="J48" s="152" t="str">
        <f>IFERROR(IF(OR(H48="",H48=0),"",DATEDIF(IF(ISNUMBER(H48),H48,DATEVALUE(H48)),DATE(VALUE(LEFT('INPUT DATA'!$F$18,4)),6,1),"YM")),"")</f>
        <v/>
      </c>
      <c r="K48" s="152" t="str">
        <f>IFERROR(IF(OR(H48="",H48=0),"",DATEDIF(IF(ISNUMBER(H48),H48,DATEVALUE(H48)),DATE(VALUE(RIGHT('INPUT DATA'!$F$18,4)),5,31),"Y")),"")</f>
        <v/>
      </c>
      <c r="L48" s="152" t="str">
        <f>IFERROR(IF(OR(H48="",H48=0),"",DATEDIF(IF(ISNUMBER(H48),H48,DATEVALUE(H48)),DATE(VALUE(RIGHT('INPUT DATA'!$F$18,4)),5,31),"YM")),"")</f>
        <v/>
      </c>
      <c r="M48" s="154" t="s">
        <v>72</v>
      </c>
      <c r="N48" s="168"/>
      <c r="O48" s="130"/>
      <c r="P48" s="130"/>
      <c r="Q48" s="130"/>
      <c r="R48" s="130"/>
      <c r="S48" s="130"/>
      <c r="T48" s="130"/>
      <c r="U48" s="130"/>
      <c r="V48" s="130"/>
      <c r="W48" s="130"/>
      <c r="X48" s="130"/>
      <c r="Y48" s="169"/>
      <c r="Z48" s="168"/>
      <c r="AA48" s="130"/>
      <c r="AB48" s="130"/>
      <c r="AC48" s="130"/>
      <c r="AD48" s="130"/>
      <c r="AE48" s="130"/>
      <c r="AF48" s="130"/>
      <c r="AG48" s="130"/>
      <c r="AH48" s="130"/>
      <c r="AI48" s="130"/>
      <c r="AJ48" s="130"/>
      <c r="AK48" s="130"/>
      <c r="AL48" s="130"/>
      <c r="AM48" s="130"/>
      <c r="AN48" s="130"/>
      <c r="AO48" s="130"/>
      <c r="AP48" s="130"/>
      <c r="AQ48" s="130"/>
      <c r="AR48" s="130"/>
      <c r="AS48" s="169"/>
      <c r="AT48" s="168"/>
      <c r="AU48" s="130"/>
      <c r="AV48" s="130"/>
      <c r="AW48" s="130"/>
      <c r="AX48" s="130"/>
      <c r="AY48" s="130"/>
      <c r="AZ48" s="130"/>
      <c r="BA48" s="130"/>
      <c r="BB48" s="130"/>
      <c r="BC48" s="130"/>
      <c r="BD48" s="130"/>
      <c r="BE48" s="130"/>
      <c r="BF48" s="130"/>
      <c r="BG48" s="130"/>
      <c r="BH48" s="130"/>
      <c r="BI48" s="130"/>
      <c r="BJ48" s="130"/>
      <c r="BK48" s="130"/>
      <c r="BL48" s="130"/>
      <c r="BM48" s="130"/>
      <c r="BN48" s="130"/>
      <c r="BO48" s="130"/>
      <c r="BP48" s="130"/>
      <c r="BQ48" s="130"/>
      <c r="BR48" s="130"/>
      <c r="BS48" s="130"/>
      <c r="BT48" s="130"/>
      <c r="BU48" s="169"/>
    </row>
    <row r="49" spans="1:73" ht="15.75" customHeight="1" x14ac:dyDescent="0.25">
      <c r="A49" s="18"/>
      <c r="B49" s="140">
        <v>35</v>
      </c>
      <c r="C49" s="395" t="str">
        <f>IF('INPUT DATA'!L44="","",'INPUT DATA'!L44)</f>
        <v/>
      </c>
      <c r="D49" s="396"/>
      <c r="E49" s="397"/>
      <c r="F49" s="398" t="str">
        <f>IF('INPUT DATA'!M43="","",'INPUT DATA'!M43)</f>
        <v/>
      </c>
      <c r="G49" s="399"/>
      <c r="H49" s="149" t="str">
        <f>IF('INPUT DATA'!N43="","",'INPUT DATA'!N43)</f>
        <v/>
      </c>
      <c r="I49" s="152" t="str">
        <f>IFERROR(IF(OR(H49="",H49=0),"",DATEDIF(IF(ISNUMBER(H49),H49,DATEVALUE(H49)),DATE(VALUE(LEFT('INPUT DATA'!$F$18,4)),6,1),"Y")),"")</f>
        <v/>
      </c>
      <c r="J49" s="152" t="str">
        <f>IFERROR(IF(OR(H49="",H49=0),"",DATEDIF(IF(ISNUMBER(H49),H49,DATEVALUE(H49)),DATE(VALUE(LEFT('INPUT DATA'!$F$18,4)),6,1),"YM")),"")</f>
        <v/>
      </c>
      <c r="K49" s="152" t="str">
        <f>IFERROR(IF(OR(H49="",H49=0),"",DATEDIF(IF(ISNUMBER(H49),H49,DATEVALUE(H49)),DATE(VALUE(RIGHT('INPUT DATA'!$F$18,4)),5,31),"Y")),"")</f>
        <v/>
      </c>
      <c r="L49" s="152" t="str">
        <f>IFERROR(IF(OR(H49="",H49=0),"",DATEDIF(IF(ISNUMBER(H49),H49,DATEVALUE(H49)),DATE(VALUE(RIGHT('INPUT DATA'!$F$18,4)),5,31),"YM")),"")</f>
        <v/>
      </c>
      <c r="M49" s="154" t="s">
        <v>72</v>
      </c>
      <c r="N49" s="168"/>
      <c r="O49" s="130"/>
      <c r="P49" s="130"/>
      <c r="Q49" s="130"/>
      <c r="R49" s="130"/>
      <c r="S49" s="130"/>
      <c r="T49" s="130"/>
      <c r="U49" s="130"/>
      <c r="V49" s="130"/>
      <c r="W49" s="130"/>
      <c r="X49" s="130"/>
      <c r="Y49" s="169"/>
      <c r="Z49" s="168"/>
      <c r="AA49" s="130"/>
      <c r="AB49" s="130"/>
      <c r="AC49" s="130"/>
      <c r="AD49" s="130"/>
      <c r="AE49" s="130"/>
      <c r="AF49" s="130"/>
      <c r="AG49" s="130"/>
      <c r="AH49" s="130"/>
      <c r="AI49" s="130"/>
      <c r="AJ49" s="130"/>
      <c r="AK49" s="130"/>
      <c r="AL49" s="130"/>
      <c r="AM49" s="130"/>
      <c r="AN49" s="130"/>
      <c r="AO49" s="130"/>
      <c r="AP49" s="130"/>
      <c r="AQ49" s="130"/>
      <c r="AR49" s="130"/>
      <c r="AS49" s="169"/>
      <c r="AT49" s="168"/>
      <c r="AU49" s="130"/>
      <c r="AV49" s="130"/>
      <c r="AW49" s="130"/>
      <c r="AX49" s="130"/>
      <c r="AY49" s="130"/>
      <c r="AZ49" s="130"/>
      <c r="BA49" s="130"/>
      <c r="BB49" s="130"/>
      <c r="BC49" s="130"/>
      <c r="BD49" s="130"/>
      <c r="BE49" s="130"/>
      <c r="BF49" s="130"/>
      <c r="BG49" s="130"/>
      <c r="BH49" s="130"/>
      <c r="BI49" s="130"/>
      <c r="BJ49" s="130"/>
      <c r="BK49" s="130"/>
      <c r="BL49" s="130"/>
      <c r="BM49" s="130"/>
      <c r="BN49" s="130"/>
      <c r="BO49" s="130"/>
      <c r="BP49" s="130"/>
      <c r="BQ49" s="130"/>
      <c r="BR49" s="130"/>
      <c r="BS49" s="130"/>
      <c r="BT49" s="130"/>
      <c r="BU49" s="169"/>
    </row>
    <row r="50" spans="1:73" ht="15.75" customHeight="1" x14ac:dyDescent="0.25">
      <c r="A50" s="18"/>
      <c r="B50" s="140">
        <v>36</v>
      </c>
      <c r="C50" s="395" t="str">
        <f>IF('INPUT DATA'!L45="","",'INPUT DATA'!L45)</f>
        <v/>
      </c>
      <c r="D50" s="396"/>
      <c r="E50" s="397"/>
      <c r="F50" s="398" t="str">
        <f>IF('INPUT DATA'!M44="","",'INPUT DATA'!M44)</f>
        <v/>
      </c>
      <c r="G50" s="399"/>
      <c r="H50" s="149" t="str">
        <f>IF('INPUT DATA'!N44="","",'INPUT DATA'!N44)</f>
        <v/>
      </c>
      <c r="I50" s="152" t="str">
        <f>IFERROR(IF(OR(H50="",H50=0),"",DATEDIF(IF(ISNUMBER(H50),H50,DATEVALUE(H50)),DATE(VALUE(LEFT('INPUT DATA'!$F$18,4)),6,1),"Y")),"")</f>
        <v/>
      </c>
      <c r="J50" s="152" t="str">
        <f>IFERROR(IF(OR(H50="",H50=0),"",DATEDIF(IF(ISNUMBER(H50),H50,DATEVALUE(H50)),DATE(VALUE(LEFT('INPUT DATA'!$F$18,4)),6,1),"YM")),"")</f>
        <v/>
      </c>
      <c r="K50" s="152" t="str">
        <f>IFERROR(IF(OR(H50="",H50=0),"",DATEDIF(IF(ISNUMBER(H50),H50,DATEVALUE(H50)),DATE(VALUE(RIGHT('INPUT DATA'!$F$18,4)),5,31),"Y")),"")</f>
        <v/>
      </c>
      <c r="L50" s="152" t="str">
        <f>IFERROR(IF(OR(H50="",H50=0),"",DATEDIF(IF(ISNUMBER(H50),H50,DATEVALUE(H50)),DATE(VALUE(RIGHT('INPUT DATA'!$F$18,4)),5,31),"YM")),"")</f>
        <v/>
      </c>
      <c r="M50" s="154" t="s">
        <v>72</v>
      </c>
      <c r="N50" s="168"/>
      <c r="O50" s="130"/>
      <c r="P50" s="130"/>
      <c r="Q50" s="130"/>
      <c r="R50" s="130"/>
      <c r="S50" s="130"/>
      <c r="T50" s="130"/>
      <c r="U50" s="130"/>
      <c r="V50" s="130"/>
      <c r="W50" s="130"/>
      <c r="X50" s="130"/>
      <c r="Y50" s="169"/>
      <c r="Z50" s="168"/>
      <c r="AA50" s="130"/>
      <c r="AB50" s="130"/>
      <c r="AC50" s="130"/>
      <c r="AD50" s="130"/>
      <c r="AE50" s="130"/>
      <c r="AF50" s="130"/>
      <c r="AG50" s="130"/>
      <c r="AH50" s="130"/>
      <c r="AI50" s="130"/>
      <c r="AJ50" s="130"/>
      <c r="AK50" s="130"/>
      <c r="AL50" s="130"/>
      <c r="AM50" s="130"/>
      <c r="AN50" s="130"/>
      <c r="AO50" s="130"/>
      <c r="AP50" s="130"/>
      <c r="AQ50" s="130"/>
      <c r="AR50" s="130"/>
      <c r="AS50" s="169"/>
      <c r="AT50" s="168"/>
      <c r="AU50" s="130"/>
      <c r="AV50" s="130"/>
      <c r="AW50" s="130"/>
      <c r="AX50" s="130"/>
      <c r="AY50" s="130"/>
      <c r="AZ50" s="130"/>
      <c r="BA50" s="130"/>
      <c r="BB50" s="130"/>
      <c r="BC50" s="130"/>
      <c r="BD50" s="130"/>
      <c r="BE50" s="130"/>
      <c r="BF50" s="130"/>
      <c r="BG50" s="130"/>
      <c r="BH50" s="130"/>
      <c r="BI50" s="130"/>
      <c r="BJ50" s="130"/>
      <c r="BK50" s="130"/>
      <c r="BL50" s="130"/>
      <c r="BM50" s="130"/>
      <c r="BN50" s="130"/>
      <c r="BO50" s="130"/>
      <c r="BP50" s="130"/>
      <c r="BQ50" s="130"/>
      <c r="BR50" s="130"/>
      <c r="BS50" s="130"/>
      <c r="BT50" s="130"/>
      <c r="BU50" s="169"/>
    </row>
    <row r="51" spans="1:73" ht="15.75" customHeight="1" x14ac:dyDescent="0.25">
      <c r="A51" s="18"/>
      <c r="B51" s="140">
        <v>37</v>
      </c>
      <c r="C51" s="395" t="str">
        <f>IF('INPUT DATA'!L46="","",'INPUT DATA'!L46)</f>
        <v/>
      </c>
      <c r="D51" s="396"/>
      <c r="E51" s="397"/>
      <c r="F51" s="398" t="str">
        <f>IF('INPUT DATA'!M45="","",'INPUT DATA'!M45)</f>
        <v/>
      </c>
      <c r="G51" s="399"/>
      <c r="H51" s="149" t="str">
        <f>IF('INPUT DATA'!N45="","",'INPUT DATA'!N45)</f>
        <v/>
      </c>
      <c r="I51" s="152" t="str">
        <f>IFERROR(IF(OR(H51="",H51=0),"",DATEDIF(IF(ISNUMBER(H51),H51,DATEVALUE(H51)),DATE(VALUE(LEFT('INPUT DATA'!$F$18,4)),6,1),"Y")),"")</f>
        <v/>
      </c>
      <c r="J51" s="152" t="str">
        <f>IFERROR(IF(OR(H51="",H51=0),"",DATEDIF(IF(ISNUMBER(H51),H51,DATEVALUE(H51)),DATE(VALUE(LEFT('INPUT DATA'!$F$18,4)),6,1),"YM")),"")</f>
        <v/>
      </c>
      <c r="K51" s="152" t="str">
        <f>IFERROR(IF(OR(H51="",H51=0),"",DATEDIF(IF(ISNUMBER(H51),H51,DATEVALUE(H51)),DATE(VALUE(RIGHT('INPUT DATA'!$F$18,4)),5,31),"Y")),"")</f>
        <v/>
      </c>
      <c r="L51" s="152" t="str">
        <f>IFERROR(IF(OR(H51="",H51=0),"",DATEDIF(IF(ISNUMBER(H51),H51,DATEVALUE(H51)),DATE(VALUE(RIGHT('INPUT DATA'!$F$18,4)),5,31),"YM")),"")</f>
        <v/>
      </c>
      <c r="M51" s="154" t="s">
        <v>72</v>
      </c>
      <c r="N51" s="168"/>
      <c r="O51" s="130"/>
      <c r="P51" s="130"/>
      <c r="Q51" s="130"/>
      <c r="R51" s="130"/>
      <c r="S51" s="130"/>
      <c r="T51" s="130"/>
      <c r="U51" s="130"/>
      <c r="V51" s="130"/>
      <c r="W51" s="130"/>
      <c r="X51" s="130"/>
      <c r="Y51" s="169"/>
      <c r="Z51" s="168"/>
      <c r="AA51" s="130"/>
      <c r="AB51" s="130"/>
      <c r="AC51" s="130"/>
      <c r="AD51" s="130"/>
      <c r="AE51" s="130"/>
      <c r="AF51" s="130"/>
      <c r="AG51" s="130"/>
      <c r="AH51" s="130"/>
      <c r="AI51" s="130"/>
      <c r="AJ51" s="130"/>
      <c r="AK51" s="130"/>
      <c r="AL51" s="130"/>
      <c r="AM51" s="130"/>
      <c r="AN51" s="130"/>
      <c r="AO51" s="130"/>
      <c r="AP51" s="130"/>
      <c r="AQ51" s="130"/>
      <c r="AR51" s="130"/>
      <c r="AS51" s="169"/>
      <c r="AT51" s="168"/>
      <c r="AU51" s="130"/>
      <c r="AV51" s="130"/>
      <c r="AW51" s="130"/>
      <c r="AX51" s="130"/>
      <c r="AY51" s="130"/>
      <c r="AZ51" s="130"/>
      <c r="BA51" s="130"/>
      <c r="BB51" s="130"/>
      <c r="BC51" s="130"/>
      <c r="BD51" s="130"/>
      <c r="BE51" s="130"/>
      <c r="BF51" s="130"/>
      <c r="BG51" s="130"/>
      <c r="BH51" s="130"/>
      <c r="BI51" s="130"/>
      <c r="BJ51" s="130"/>
      <c r="BK51" s="130"/>
      <c r="BL51" s="130"/>
      <c r="BM51" s="130"/>
      <c r="BN51" s="130"/>
      <c r="BO51" s="130"/>
      <c r="BP51" s="130"/>
      <c r="BQ51" s="130"/>
      <c r="BR51" s="130"/>
      <c r="BS51" s="130"/>
      <c r="BT51" s="130"/>
      <c r="BU51" s="169"/>
    </row>
    <row r="52" spans="1:73" ht="15.75" customHeight="1" x14ac:dyDescent="0.25">
      <c r="A52" s="18"/>
      <c r="B52" s="140">
        <v>38</v>
      </c>
      <c r="C52" s="395" t="str">
        <f>IF('INPUT DATA'!L47="","",'INPUT DATA'!L47)</f>
        <v/>
      </c>
      <c r="D52" s="396"/>
      <c r="E52" s="397"/>
      <c r="F52" s="398" t="str">
        <f>IF('INPUT DATA'!M46="","",'INPUT DATA'!M46)</f>
        <v/>
      </c>
      <c r="G52" s="399"/>
      <c r="H52" s="149" t="str">
        <f>IF('INPUT DATA'!N46="","",'INPUT DATA'!N46)</f>
        <v/>
      </c>
      <c r="I52" s="152" t="str">
        <f>IFERROR(IF(OR(H52="",H52=0),"",DATEDIF(IF(ISNUMBER(H52),H52,DATEVALUE(H52)),DATE(VALUE(LEFT('INPUT DATA'!$F$18,4)),6,1),"Y")),"")</f>
        <v/>
      </c>
      <c r="J52" s="152" t="str">
        <f>IFERROR(IF(OR(H52="",H52=0),"",DATEDIF(IF(ISNUMBER(H52),H52,DATEVALUE(H52)),DATE(VALUE(LEFT('INPUT DATA'!$F$18,4)),6,1),"YM")),"")</f>
        <v/>
      </c>
      <c r="K52" s="152" t="str">
        <f>IFERROR(IF(OR(H52="",H52=0),"",DATEDIF(IF(ISNUMBER(H52),H52,DATEVALUE(H52)),DATE(VALUE(RIGHT('INPUT DATA'!$F$18,4)),5,31),"Y")),"")</f>
        <v/>
      </c>
      <c r="L52" s="152" t="str">
        <f>IFERROR(IF(OR(H52="",H52=0),"",DATEDIF(IF(ISNUMBER(H52),H52,DATEVALUE(H52)),DATE(VALUE(RIGHT('INPUT DATA'!$F$18,4)),5,31),"YM")),"")</f>
        <v/>
      </c>
      <c r="M52" s="154" t="s">
        <v>72</v>
      </c>
      <c r="N52" s="168"/>
      <c r="O52" s="130"/>
      <c r="P52" s="130"/>
      <c r="Q52" s="130"/>
      <c r="R52" s="130"/>
      <c r="S52" s="130"/>
      <c r="T52" s="130"/>
      <c r="U52" s="130"/>
      <c r="V52" s="130"/>
      <c r="W52" s="130"/>
      <c r="X52" s="130"/>
      <c r="Y52" s="169"/>
      <c r="Z52" s="168"/>
      <c r="AA52" s="130"/>
      <c r="AB52" s="130"/>
      <c r="AC52" s="130"/>
      <c r="AD52" s="130"/>
      <c r="AE52" s="130"/>
      <c r="AF52" s="130"/>
      <c r="AG52" s="130"/>
      <c r="AH52" s="130"/>
      <c r="AI52" s="130"/>
      <c r="AJ52" s="130"/>
      <c r="AK52" s="130"/>
      <c r="AL52" s="130"/>
      <c r="AM52" s="130"/>
      <c r="AN52" s="130"/>
      <c r="AO52" s="130"/>
      <c r="AP52" s="130"/>
      <c r="AQ52" s="130"/>
      <c r="AR52" s="130"/>
      <c r="AS52" s="169"/>
      <c r="AT52" s="168"/>
      <c r="AU52" s="130"/>
      <c r="AV52" s="130"/>
      <c r="AW52" s="130"/>
      <c r="AX52" s="130"/>
      <c r="AY52" s="130"/>
      <c r="AZ52" s="130"/>
      <c r="BA52" s="130"/>
      <c r="BB52" s="130"/>
      <c r="BC52" s="130"/>
      <c r="BD52" s="130"/>
      <c r="BE52" s="130"/>
      <c r="BF52" s="130"/>
      <c r="BG52" s="130"/>
      <c r="BH52" s="130"/>
      <c r="BI52" s="130"/>
      <c r="BJ52" s="130"/>
      <c r="BK52" s="130"/>
      <c r="BL52" s="130"/>
      <c r="BM52" s="130"/>
      <c r="BN52" s="130"/>
      <c r="BO52" s="130"/>
      <c r="BP52" s="130"/>
      <c r="BQ52" s="130"/>
      <c r="BR52" s="130"/>
      <c r="BS52" s="130"/>
      <c r="BT52" s="130"/>
      <c r="BU52" s="169"/>
    </row>
    <row r="53" spans="1:73" ht="15.75" customHeight="1" x14ac:dyDescent="0.25">
      <c r="A53" s="18"/>
      <c r="B53" s="140">
        <v>39</v>
      </c>
      <c r="C53" s="395" t="str">
        <f>IF('INPUT DATA'!L48="","",'INPUT DATA'!L48)</f>
        <v/>
      </c>
      <c r="D53" s="396"/>
      <c r="E53" s="397"/>
      <c r="F53" s="398" t="str">
        <f>IF('INPUT DATA'!M47="","",'INPUT DATA'!M47)</f>
        <v/>
      </c>
      <c r="G53" s="399"/>
      <c r="H53" s="149" t="str">
        <f>IF('INPUT DATA'!N47="","",'INPUT DATA'!N47)</f>
        <v/>
      </c>
      <c r="I53" s="152" t="str">
        <f>IFERROR(IF(OR(H53="",H53=0),"",DATEDIF(IF(ISNUMBER(H53),H53,DATEVALUE(H53)),DATE(VALUE(LEFT('INPUT DATA'!$F$18,4)),6,1),"Y")),"")</f>
        <v/>
      </c>
      <c r="J53" s="152" t="str">
        <f>IFERROR(IF(OR(H53="",H53=0),"",DATEDIF(IF(ISNUMBER(H53),H53,DATEVALUE(H53)),DATE(VALUE(LEFT('INPUT DATA'!$F$18,4)),6,1),"YM")),"")</f>
        <v/>
      </c>
      <c r="K53" s="152" t="str">
        <f>IFERROR(IF(OR(H53="",H53=0),"",DATEDIF(IF(ISNUMBER(H53),H53,DATEVALUE(H53)),DATE(VALUE(RIGHT('INPUT DATA'!$F$18,4)),5,31),"Y")),"")</f>
        <v/>
      </c>
      <c r="L53" s="152" t="str">
        <f>IFERROR(IF(OR(H53="",H53=0),"",DATEDIF(IF(ISNUMBER(H53),H53,DATEVALUE(H53)),DATE(VALUE(RIGHT('INPUT DATA'!$F$18,4)),5,31),"YM")),"")</f>
        <v/>
      </c>
      <c r="M53" s="154" t="s">
        <v>72</v>
      </c>
      <c r="N53" s="168"/>
      <c r="O53" s="130"/>
      <c r="P53" s="130"/>
      <c r="Q53" s="130"/>
      <c r="R53" s="130"/>
      <c r="S53" s="130"/>
      <c r="T53" s="130"/>
      <c r="U53" s="130"/>
      <c r="V53" s="130"/>
      <c r="W53" s="130"/>
      <c r="X53" s="130"/>
      <c r="Y53" s="169"/>
      <c r="Z53" s="168"/>
      <c r="AA53" s="130"/>
      <c r="AB53" s="130"/>
      <c r="AC53" s="130"/>
      <c r="AD53" s="130"/>
      <c r="AE53" s="130"/>
      <c r="AF53" s="130"/>
      <c r="AG53" s="130"/>
      <c r="AH53" s="130"/>
      <c r="AI53" s="130"/>
      <c r="AJ53" s="130"/>
      <c r="AK53" s="130"/>
      <c r="AL53" s="130"/>
      <c r="AM53" s="130"/>
      <c r="AN53" s="130"/>
      <c r="AO53" s="130"/>
      <c r="AP53" s="130"/>
      <c r="AQ53" s="130"/>
      <c r="AR53" s="130"/>
      <c r="AS53" s="169"/>
      <c r="AT53" s="168"/>
      <c r="AU53" s="130"/>
      <c r="AV53" s="130"/>
      <c r="AW53" s="130"/>
      <c r="AX53" s="130"/>
      <c r="AY53" s="130"/>
      <c r="AZ53" s="130"/>
      <c r="BA53" s="130"/>
      <c r="BB53" s="130"/>
      <c r="BC53" s="130"/>
      <c r="BD53" s="130"/>
      <c r="BE53" s="130"/>
      <c r="BF53" s="130"/>
      <c r="BG53" s="130"/>
      <c r="BH53" s="130"/>
      <c r="BI53" s="130"/>
      <c r="BJ53" s="130"/>
      <c r="BK53" s="130"/>
      <c r="BL53" s="130"/>
      <c r="BM53" s="130"/>
      <c r="BN53" s="130"/>
      <c r="BO53" s="130"/>
      <c r="BP53" s="130"/>
      <c r="BQ53" s="130"/>
      <c r="BR53" s="130"/>
      <c r="BS53" s="130"/>
      <c r="BT53" s="130"/>
      <c r="BU53" s="169"/>
    </row>
    <row r="54" spans="1:73" ht="15.75" customHeight="1" x14ac:dyDescent="0.25">
      <c r="A54" s="18"/>
      <c r="B54" s="140">
        <v>40</v>
      </c>
      <c r="C54" s="395" t="str">
        <f>IF('INPUT DATA'!L49="","",'INPUT DATA'!L49)</f>
        <v/>
      </c>
      <c r="D54" s="396"/>
      <c r="E54" s="397"/>
      <c r="F54" s="398" t="str">
        <f>IF('INPUT DATA'!M48="","",'INPUT DATA'!M48)</f>
        <v/>
      </c>
      <c r="G54" s="399"/>
      <c r="H54" s="149" t="str">
        <f>IF('INPUT DATA'!N48="","",'INPUT DATA'!N48)</f>
        <v/>
      </c>
      <c r="I54" s="152" t="str">
        <f>IFERROR(IF(OR(H54="",H54=0),"",DATEDIF(IF(ISNUMBER(H54),H54,DATEVALUE(H54)),DATE(VALUE(LEFT('INPUT DATA'!$F$18,4)),6,1),"Y")),"")</f>
        <v/>
      </c>
      <c r="J54" s="152" t="str">
        <f>IFERROR(IF(OR(H54="",H54=0),"",DATEDIF(IF(ISNUMBER(H54),H54,DATEVALUE(H54)),DATE(VALUE(LEFT('INPUT DATA'!$F$18,4)),6,1),"YM")),"")</f>
        <v/>
      </c>
      <c r="K54" s="152" t="str">
        <f>IFERROR(IF(OR(H54="",H54=0),"",DATEDIF(IF(ISNUMBER(H54),H54,DATEVALUE(H54)),DATE(VALUE(RIGHT('INPUT DATA'!$F$18,4)),5,31),"Y")),"")</f>
        <v/>
      </c>
      <c r="L54" s="152" t="str">
        <f>IFERROR(IF(OR(H54="",H54=0),"",DATEDIF(IF(ISNUMBER(H54),H54,DATEVALUE(H54)),DATE(VALUE(RIGHT('INPUT DATA'!$F$18,4)),5,31),"YM")),"")</f>
        <v/>
      </c>
      <c r="M54" s="154" t="s">
        <v>72</v>
      </c>
      <c r="N54" s="168"/>
      <c r="O54" s="130"/>
      <c r="P54" s="130"/>
      <c r="Q54" s="130"/>
      <c r="R54" s="130"/>
      <c r="S54" s="130"/>
      <c r="T54" s="130"/>
      <c r="U54" s="130"/>
      <c r="V54" s="130"/>
      <c r="W54" s="130"/>
      <c r="X54" s="130"/>
      <c r="Y54" s="169"/>
      <c r="Z54" s="168"/>
      <c r="AA54" s="130"/>
      <c r="AB54" s="130"/>
      <c r="AC54" s="130"/>
      <c r="AD54" s="130"/>
      <c r="AE54" s="130"/>
      <c r="AF54" s="130"/>
      <c r="AG54" s="130"/>
      <c r="AH54" s="130"/>
      <c r="AI54" s="130"/>
      <c r="AJ54" s="130"/>
      <c r="AK54" s="130"/>
      <c r="AL54" s="130"/>
      <c r="AM54" s="130"/>
      <c r="AN54" s="130"/>
      <c r="AO54" s="130"/>
      <c r="AP54" s="130"/>
      <c r="AQ54" s="130"/>
      <c r="AR54" s="130"/>
      <c r="AS54" s="169"/>
      <c r="AT54" s="168"/>
      <c r="AU54" s="130"/>
      <c r="AV54" s="130"/>
      <c r="AW54" s="130"/>
      <c r="AX54" s="130"/>
      <c r="AY54" s="130"/>
      <c r="AZ54" s="130"/>
      <c r="BA54" s="130"/>
      <c r="BB54" s="130"/>
      <c r="BC54" s="130"/>
      <c r="BD54" s="130"/>
      <c r="BE54" s="130"/>
      <c r="BF54" s="130"/>
      <c r="BG54" s="130"/>
      <c r="BH54" s="130"/>
      <c r="BI54" s="130"/>
      <c r="BJ54" s="130"/>
      <c r="BK54" s="130"/>
      <c r="BL54" s="130"/>
      <c r="BM54" s="130"/>
      <c r="BN54" s="130"/>
      <c r="BO54" s="130"/>
      <c r="BP54" s="130"/>
      <c r="BQ54" s="130"/>
      <c r="BR54" s="130"/>
      <c r="BS54" s="130"/>
      <c r="BT54" s="130"/>
      <c r="BU54" s="169"/>
    </row>
    <row r="55" spans="1:73" ht="15.75" customHeight="1" x14ac:dyDescent="0.25">
      <c r="A55" s="18"/>
      <c r="B55" s="140">
        <v>41</v>
      </c>
      <c r="C55" s="395" t="str">
        <f>IF('INPUT DATA'!L50="","",'INPUT DATA'!L50)</f>
        <v/>
      </c>
      <c r="D55" s="396"/>
      <c r="E55" s="397"/>
      <c r="F55" s="398" t="str">
        <f>IF('INPUT DATA'!M49="","",'INPUT DATA'!M49)</f>
        <v/>
      </c>
      <c r="G55" s="399"/>
      <c r="H55" s="149" t="str">
        <f>IF('INPUT DATA'!N49="","",'INPUT DATA'!N49)</f>
        <v/>
      </c>
      <c r="I55" s="152" t="str">
        <f>IFERROR(IF(OR(H55="",H55=0),"",DATEDIF(IF(ISNUMBER(H55),H55,DATEVALUE(H55)),DATE(VALUE(LEFT('INPUT DATA'!$F$18,4)),6,1),"Y")),"")</f>
        <v/>
      </c>
      <c r="J55" s="152" t="str">
        <f>IFERROR(IF(OR(H55="",H55=0),"",DATEDIF(IF(ISNUMBER(H55),H55,DATEVALUE(H55)),DATE(VALUE(LEFT('INPUT DATA'!$F$18,4)),6,1),"YM")),"")</f>
        <v/>
      </c>
      <c r="K55" s="152" t="str">
        <f>IFERROR(IF(OR(H55="",H55=0),"",DATEDIF(IF(ISNUMBER(H55),H55,DATEVALUE(H55)),DATE(VALUE(RIGHT('INPUT DATA'!$F$18,4)),5,31),"Y")),"")</f>
        <v/>
      </c>
      <c r="L55" s="152" t="str">
        <f>IFERROR(IF(OR(H55="",H55=0),"",DATEDIF(IF(ISNUMBER(H55),H55,DATEVALUE(H55)),DATE(VALUE(RIGHT('INPUT DATA'!$F$18,4)),5,31),"YM")),"")</f>
        <v/>
      </c>
      <c r="M55" s="154" t="s">
        <v>72</v>
      </c>
      <c r="N55" s="168"/>
      <c r="O55" s="130"/>
      <c r="P55" s="130"/>
      <c r="Q55" s="130"/>
      <c r="R55" s="130"/>
      <c r="S55" s="130"/>
      <c r="T55" s="130"/>
      <c r="U55" s="130"/>
      <c r="V55" s="130"/>
      <c r="W55" s="130"/>
      <c r="X55" s="130"/>
      <c r="Y55" s="169"/>
      <c r="Z55" s="168"/>
      <c r="AA55" s="130"/>
      <c r="AB55" s="130"/>
      <c r="AC55" s="130"/>
      <c r="AD55" s="130"/>
      <c r="AE55" s="130"/>
      <c r="AF55" s="130"/>
      <c r="AG55" s="130"/>
      <c r="AH55" s="130"/>
      <c r="AI55" s="130"/>
      <c r="AJ55" s="130"/>
      <c r="AK55" s="130"/>
      <c r="AL55" s="130"/>
      <c r="AM55" s="130"/>
      <c r="AN55" s="130"/>
      <c r="AO55" s="130"/>
      <c r="AP55" s="130"/>
      <c r="AQ55" s="130"/>
      <c r="AR55" s="130"/>
      <c r="AS55" s="169"/>
      <c r="AT55" s="168"/>
      <c r="AU55" s="130"/>
      <c r="AV55" s="130"/>
      <c r="AW55" s="130"/>
      <c r="AX55" s="130"/>
      <c r="AY55" s="130"/>
      <c r="AZ55" s="130"/>
      <c r="BA55" s="130"/>
      <c r="BB55" s="130"/>
      <c r="BC55" s="130"/>
      <c r="BD55" s="130"/>
      <c r="BE55" s="130"/>
      <c r="BF55" s="130"/>
      <c r="BG55" s="130"/>
      <c r="BH55" s="130"/>
      <c r="BI55" s="130"/>
      <c r="BJ55" s="130"/>
      <c r="BK55" s="130"/>
      <c r="BL55" s="130"/>
      <c r="BM55" s="130"/>
      <c r="BN55" s="130"/>
      <c r="BO55" s="130"/>
      <c r="BP55" s="130"/>
      <c r="BQ55" s="130"/>
      <c r="BR55" s="130"/>
      <c r="BS55" s="130"/>
      <c r="BT55" s="130"/>
      <c r="BU55" s="169"/>
    </row>
    <row r="56" spans="1:73" ht="15.75" customHeight="1" x14ac:dyDescent="0.25">
      <c r="A56" s="18"/>
      <c r="B56" s="140">
        <v>42</v>
      </c>
      <c r="C56" s="395" t="str">
        <f>IF('INPUT DATA'!L51="","",'INPUT DATA'!L51)</f>
        <v/>
      </c>
      <c r="D56" s="396"/>
      <c r="E56" s="397"/>
      <c r="F56" s="398" t="str">
        <f>IF('INPUT DATA'!M50="","",'INPUT DATA'!M50)</f>
        <v/>
      </c>
      <c r="G56" s="399"/>
      <c r="H56" s="149" t="str">
        <f>IF('INPUT DATA'!N50="","",'INPUT DATA'!N50)</f>
        <v/>
      </c>
      <c r="I56" s="152" t="str">
        <f>IFERROR(IF(OR(H56="",H56=0),"",DATEDIF(IF(ISNUMBER(H56),H56,DATEVALUE(H56)),DATE(VALUE(LEFT('INPUT DATA'!$F$18,4)),6,1),"Y")),"")</f>
        <v/>
      </c>
      <c r="J56" s="152" t="str">
        <f>IFERROR(IF(OR(H56="",H56=0),"",DATEDIF(IF(ISNUMBER(H56),H56,DATEVALUE(H56)),DATE(VALUE(LEFT('INPUT DATA'!$F$18,4)),6,1),"YM")),"")</f>
        <v/>
      </c>
      <c r="K56" s="152" t="str">
        <f>IFERROR(IF(OR(H56="",H56=0),"",DATEDIF(IF(ISNUMBER(H56),H56,DATEVALUE(H56)),DATE(VALUE(RIGHT('INPUT DATA'!$F$18,4)),5,31),"Y")),"")</f>
        <v/>
      </c>
      <c r="L56" s="152" t="str">
        <f>IFERROR(IF(OR(H56="",H56=0),"",DATEDIF(IF(ISNUMBER(H56),H56,DATEVALUE(H56)),DATE(VALUE(RIGHT('INPUT DATA'!$F$18,4)),5,31),"YM")),"")</f>
        <v/>
      </c>
      <c r="M56" s="154" t="s">
        <v>72</v>
      </c>
      <c r="N56" s="168"/>
      <c r="O56" s="130"/>
      <c r="P56" s="130"/>
      <c r="Q56" s="130"/>
      <c r="R56" s="130"/>
      <c r="S56" s="130"/>
      <c r="T56" s="130"/>
      <c r="U56" s="130"/>
      <c r="V56" s="130"/>
      <c r="W56" s="130"/>
      <c r="X56" s="130"/>
      <c r="Y56" s="169"/>
      <c r="Z56" s="168"/>
      <c r="AA56" s="130"/>
      <c r="AB56" s="130"/>
      <c r="AC56" s="130"/>
      <c r="AD56" s="130"/>
      <c r="AE56" s="130"/>
      <c r="AF56" s="130"/>
      <c r="AG56" s="130"/>
      <c r="AH56" s="130"/>
      <c r="AI56" s="130"/>
      <c r="AJ56" s="130"/>
      <c r="AK56" s="130"/>
      <c r="AL56" s="130"/>
      <c r="AM56" s="130"/>
      <c r="AN56" s="130"/>
      <c r="AO56" s="130"/>
      <c r="AP56" s="130"/>
      <c r="AQ56" s="130"/>
      <c r="AR56" s="130"/>
      <c r="AS56" s="169"/>
      <c r="AT56" s="168"/>
      <c r="AU56" s="130"/>
      <c r="AV56" s="130"/>
      <c r="AW56" s="130"/>
      <c r="AX56" s="130"/>
      <c r="AY56" s="130"/>
      <c r="AZ56" s="130"/>
      <c r="BA56" s="130"/>
      <c r="BB56" s="130"/>
      <c r="BC56" s="130"/>
      <c r="BD56" s="130"/>
      <c r="BE56" s="130"/>
      <c r="BF56" s="130"/>
      <c r="BG56" s="130"/>
      <c r="BH56" s="130"/>
      <c r="BI56" s="130"/>
      <c r="BJ56" s="130"/>
      <c r="BK56" s="130"/>
      <c r="BL56" s="130"/>
      <c r="BM56" s="130"/>
      <c r="BN56" s="130"/>
      <c r="BO56" s="130"/>
      <c r="BP56" s="130"/>
      <c r="BQ56" s="130"/>
      <c r="BR56" s="130"/>
      <c r="BS56" s="130"/>
      <c r="BT56" s="130"/>
      <c r="BU56" s="169"/>
    </row>
    <row r="57" spans="1:73" ht="15.75" customHeight="1" x14ac:dyDescent="0.25">
      <c r="A57" s="18"/>
      <c r="B57" s="140">
        <v>43</v>
      </c>
      <c r="C57" s="395" t="str">
        <f>IF('INPUT DATA'!L52="","",'INPUT DATA'!L52)</f>
        <v/>
      </c>
      <c r="D57" s="396"/>
      <c r="E57" s="397"/>
      <c r="F57" s="398" t="str">
        <f>IF('INPUT DATA'!M51="","",'INPUT DATA'!M51)</f>
        <v/>
      </c>
      <c r="G57" s="399"/>
      <c r="H57" s="149" t="str">
        <f>IF('INPUT DATA'!N51="","",'INPUT DATA'!N51)</f>
        <v/>
      </c>
      <c r="I57" s="152" t="str">
        <f>IFERROR(IF(OR(H57="",H57=0),"",DATEDIF(IF(ISNUMBER(H57),H57,DATEVALUE(H57)),DATE(VALUE(LEFT('INPUT DATA'!$F$18,4)),6,1),"Y")),"")</f>
        <v/>
      </c>
      <c r="J57" s="152" t="str">
        <f>IFERROR(IF(OR(H57="",H57=0),"",DATEDIF(IF(ISNUMBER(H57),H57,DATEVALUE(H57)),DATE(VALUE(LEFT('INPUT DATA'!$F$18,4)),6,1),"YM")),"")</f>
        <v/>
      </c>
      <c r="K57" s="152" t="str">
        <f>IFERROR(IF(OR(H57="",H57=0),"",DATEDIF(IF(ISNUMBER(H57),H57,DATEVALUE(H57)),DATE(VALUE(RIGHT('INPUT DATA'!$F$18,4)),5,31),"Y")),"")</f>
        <v/>
      </c>
      <c r="L57" s="152" t="str">
        <f>IFERROR(IF(OR(H57="",H57=0),"",DATEDIF(IF(ISNUMBER(H57),H57,DATEVALUE(H57)),DATE(VALUE(RIGHT('INPUT DATA'!$F$18,4)),5,31),"YM")),"")</f>
        <v/>
      </c>
      <c r="M57" s="154" t="s">
        <v>72</v>
      </c>
      <c r="N57" s="168"/>
      <c r="O57" s="130"/>
      <c r="P57" s="130"/>
      <c r="Q57" s="130"/>
      <c r="R57" s="130"/>
      <c r="S57" s="130"/>
      <c r="T57" s="130"/>
      <c r="U57" s="130"/>
      <c r="V57" s="130"/>
      <c r="W57" s="130"/>
      <c r="X57" s="130"/>
      <c r="Y57" s="169"/>
      <c r="Z57" s="168"/>
      <c r="AA57" s="130"/>
      <c r="AB57" s="130"/>
      <c r="AC57" s="130"/>
      <c r="AD57" s="130"/>
      <c r="AE57" s="130"/>
      <c r="AF57" s="130"/>
      <c r="AG57" s="130"/>
      <c r="AH57" s="130"/>
      <c r="AI57" s="130"/>
      <c r="AJ57" s="130"/>
      <c r="AK57" s="130"/>
      <c r="AL57" s="130"/>
      <c r="AM57" s="130"/>
      <c r="AN57" s="130"/>
      <c r="AO57" s="130"/>
      <c r="AP57" s="130"/>
      <c r="AQ57" s="130"/>
      <c r="AR57" s="130"/>
      <c r="AS57" s="169"/>
      <c r="AT57" s="168"/>
      <c r="AU57" s="130"/>
      <c r="AV57" s="130"/>
      <c r="AW57" s="130"/>
      <c r="AX57" s="130"/>
      <c r="AY57" s="130"/>
      <c r="AZ57" s="130"/>
      <c r="BA57" s="130"/>
      <c r="BB57" s="130"/>
      <c r="BC57" s="130"/>
      <c r="BD57" s="130"/>
      <c r="BE57" s="130"/>
      <c r="BF57" s="130"/>
      <c r="BG57" s="130"/>
      <c r="BH57" s="130"/>
      <c r="BI57" s="130"/>
      <c r="BJ57" s="130"/>
      <c r="BK57" s="130"/>
      <c r="BL57" s="130"/>
      <c r="BM57" s="130"/>
      <c r="BN57" s="130"/>
      <c r="BO57" s="130"/>
      <c r="BP57" s="130"/>
      <c r="BQ57" s="130"/>
      <c r="BR57" s="130"/>
      <c r="BS57" s="130"/>
      <c r="BT57" s="130"/>
      <c r="BU57" s="169"/>
    </row>
    <row r="58" spans="1:73" ht="15.75" customHeight="1" x14ac:dyDescent="0.25">
      <c r="A58" s="18"/>
      <c r="B58" s="140">
        <v>44</v>
      </c>
      <c r="C58" s="395" t="str">
        <f>IF('INPUT DATA'!L53="","",'INPUT DATA'!L53)</f>
        <v/>
      </c>
      <c r="D58" s="396"/>
      <c r="E58" s="397"/>
      <c r="F58" s="398" t="str">
        <f>IF('INPUT DATA'!M52="","",'INPUT DATA'!M52)</f>
        <v/>
      </c>
      <c r="G58" s="399"/>
      <c r="H58" s="149" t="str">
        <f>IF('INPUT DATA'!N52="","",'INPUT DATA'!N52)</f>
        <v/>
      </c>
      <c r="I58" s="152" t="str">
        <f>IFERROR(IF(OR(H58="",H58=0),"",DATEDIF(IF(ISNUMBER(H58),H58,DATEVALUE(H58)),DATE(VALUE(LEFT('INPUT DATA'!$F$18,4)),6,1),"Y")),"")</f>
        <v/>
      </c>
      <c r="J58" s="152" t="str">
        <f>IFERROR(IF(OR(H58="",H58=0),"",DATEDIF(IF(ISNUMBER(H58),H58,DATEVALUE(H58)),DATE(VALUE(LEFT('INPUT DATA'!$F$18,4)),6,1),"YM")),"")</f>
        <v/>
      </c>
      <c r="K58" s="152" t="str">
        <f>IFERROR(IF(OR(H58="",H58=0),"",DATEDIF(IF(ISNUMBER(H58),H58,DATEVALUE(H58)),DATE(VALUE(RIGHT('INPUT DATA'!$F$18,4)),5,31),"Y")),"")</f>
        <v/>
      </c>
      <c r="L58" s="152" t="str">
        <f>IFERROR(IF(OR(H58="",H58=0),"",DATEDIF(IF(ISNUMBER(H58),H58,DATEVALUE(H58)),DATE(VALUE(RIGHT('INPUT DATA'!$F$18,4)),5,31),"YM")),"")</f>
        <v/>
      </c>
      <c r="M58" s="154" t="s">
        <v>72</v>
      </c>
      <c r="N58" s="168"/>
      <c r="O58" s="130"/>
      <c r="P58" s="130"/>
      <c r="Q58" s="130"/>
      <c r="R58" s="130"/>
      <c r="S58" s="130"/>
      <c r="T58" s="130"/>
      <c r="U58" s="130"/>
      <c r="V58" s="130"/>
      <c r="W58" s="130"/>
      <c r="X58" s="130"/>
      <c r="Y58" s="169"/>
      <c r="Z58" s="168"/>
      <c r="AA58" s="130"/>
      <c r="AB58" s="130"/>
      <c r="AC58" s="130"/>
      <c r="AD58" s="130"/>
      <c r="AE58" s="130"/>
      <c r="AF58" s="130"/>
      <c r="AG58" s="130"/>
      <c r="AH58" s="130"/>
      <c r="AI58" s="130"/>
      <c r="AJ58" s="130"/>
      <c r="AK58" s="130"/>
      <c r="AL58" s="130"/>
      <c r="AM58" s="130"/>
      <c r="AN58" s="130"/>
      <c r="AO58" s="130"/>
      <c r="AP58" s="130"/>
      <c r="AQ58" s="130"/>
      <c r="AR58" s="130"/>
      <c r="AS58" s="169"/>
      <c r="AT58" s="168"/>
      <c r="AU58" s="130"/>
      <c r="AV58" s="130"/>
      <c r="AW58" s="130"/>
      <c r="AX58" s="130"/>
      <c r="AY58" s="130"/>
      <c r="AZ58" s="130"/>
      <c r="BA58" s="130"/>
      <c r="BB58" s="130"/>
      <c r="BC58" s="130"/>
      <c r="BD58" s="130"/>
      <c r="BE58" s="130"/>
      <c r="BF58" s="130"/>
      <c r="BG58" s="130"/>
      <c r="BH58" s="130"/>
      <c r="BI58" s="130"/>
      <c r="BJ58" s="130"/>
      <c r="BK58" s="130"/>
      <c r="BL58" s="130"/>
      <c r="BM58" s="130"/>
      <c r="BN58" s="130"/>
      <c r="BO58" s="130"/>
      <c r="BP58" s="130"/>
      <c r="BQ58" s="130"/>
      <c r="BR58" s="130"/>
      <c r="BS58" s="130"/>
      <c r="BT58" s="130"/>
      <c r="BU58" s="169"/>
    </row>
    <row r="59" spans="1:73" ht="15.75" customHeight="1" x14ac:dyDescent="0.25">
      <c r="A59" s="18"/>
      <c r="B59" s="140">
        <v>45</v>
      </c>
      <c r="C59" s="395" t="str">
        <f>IF('INPUT DATA'!L54="","",'INPUT DATA'!L54)</f>
        <v/>
      </c>
      <c r="D59" s="396"/>
      <c r="E59" s="397"/>
      <c r="F59" s="398" t="str">
        <f>IF('INPUT DATA'!M53="","",'INPUT DATA'!M53)</f>
        <v/>
      </c>
      <c r="G59" s="399"/>
      <c r="H59" s="149" t="str">
        <f>IF('INPUT DATA'!N53="","",'INPUT DATA'!N53)</f>
        <v/>
      </c>
      <c r="I59" s="152" t="str">
        <f>IFERROR(IF(OR(H59="",H59=0),"",DATEDIF(IF(ISNUMBER(H59),H59,DATEVALUE(H59)),DATE(VALUE(LEFT('INPUT DATA'!$F$18,4)),6,1),"Y")),"")</f>
        <v/>
      </c>
      <c r="J59" s="152" t="str">
        <f>IFERROR(IF(OR(H59="",H59=0),"",DATEDIF(IF(ISNUMBER(H59),H59,DATEVALUE(H59)),DATE(VALUE(LEFT('INPUT DATA'!$F$18,4)),6,1),"YM")),"")</f>
        <v/>
      </c>
      <c r="K59" s="152" t="str">
        <f>IFERROR(IF(OR(H59="",H59=0),"",DATEDIF(IF(ISNUMBER(H59),H59,DATEVALUE(H59)),DATE(VALUE(RIGHT('INPUT DATA'!$F$18,4)),5,31),"Y")),"")</f>
        <v/>
      </c>
      <c r="L59" s="152" t="str">
        <f>IFERROR(IF(OR(H59="",H59=0),"",DATEDIF(IF(ISNUMBER(H59),H59,DATEVALUE(H59)),DATE(VALUE(RIGHT('INPUT DATA'!$F$18,4)),5,31),"YM")),"")</f>
        <v/>
      </c>
      <c r="M59" s="154" t="s">
        <v>72</v>
      </c>
      <c r="N59" s="168"/>
      <c r="O59" s="130"/>
      <c r="P59" s="130"/>
      <c r="Q59" s="130"/>
      <c r="R59" s="130"/>
      <c r="S59" s="130"/>
      <c r="T59" s="130"/>
      <c r="U59" s="130"/>
      <c r="V59" s="130"/>
      <c r="W59" s="130"/>
      <c r="X59" s="130"/>
      <c r="Y59" s="169"/>
      <c r="Z59" s="168"/>
      <c r="AA59" s="130"/>
      <c r="AB59" s="130"/>
      <c r="AC59" s="130"/>
      <c r="AD59" s="130"/>
      <c r="AE59" s="130"/>
      <c r="AF59" s="130"/>
      <c r="AG59" s="130"/>
      <c r="AH59" s="130"/>
      <c r="AI59" s="130"/>
      <c r="AJ59" s="130"/>
      <c r="AK59" s="130"/>
      <c r="AL59" s="130"/>
      <c r="AM59" s="130"/>
      <c r="AN59" s="130"/>
      <c r="AO59" s="130"/>
      <c r="AP59" s="130"/>
      <c r="AQ59" s="130"/>
      <c r="AR59" s="130"/>
      <c r="AS59" s="169"/>
      <c r="AT59" s="168"/>
      <c r="AU59" s="130"/>
      <c r="AV59" s="130"/>
      <c r="AW59" s="130"/>
      <c r="AX59" s="130"/>
      <c r="AY59" s="130"/>
      <c r="AZ59" s="130"/>
      <c r="BA59" s="130"/>
      <c r="BB59" s="130"/>
      <c r="BC59" s="130"/>
      <c r="BD59" s="130"/>
      <c r="BE59" s="130"/>
      <c r="BF59" s="130"/>
      <c r="BG59" s="130"/>
      <c r="BH59" s="130"/>
      <c r="BI59" s="130"/>
      <c r="BJ59" s="130"/>
      <c r="BK59" s="130"/>
      <c r="BL59" s="130"/>
      <c r="BM59" s="130"/>
      <c r="BN59" s="130"/>
      <c r="BO59" s="130"/>
      <c r="BP59" s="130"/>
      <c r="BQ59" s="130"/>
      <c r="BR59" s="130"/>
      <c r="BS59" s="130"/>
      <c r="BT59" s="130"/>
      <c r="BU59" s="169"/>
    </row>
    <row r="60" spans="1:73" ht="15.75" customHeight="1" x14ac:dyDescent="0.25">
      <c r="A60" s="18"/>
      <c r="B60" s="140">
        <v>46</v>
      </c>
      <c r="C60" s="395" t="str">
        <f>IF('INPUT DATA'!L55="","",'INPUT DATA'!L55)</f>
        <v/>
      </c>
      <c r="D60" s="396"/>
      <c r="E60" s="397"/>
      <c r="F60" s="398" t="str">
        <f>IF('INPUT DATA'!M54="","",'INPUT DATA'!M54)</f>
        <v/>
      </c>
      <c r="G60" s="399"/>
      <c r="H60" s="149" t="str">
        <f>IF('INPUT DATA'!N54="","",'INPUT DATA'!N54)</f>
        <v/>
      </c>
      <c r="I60" s="152" t="str">
        <f>IFERROR(IF(OR(H60="",H60=0),"",DATEDIF(IF(ISNUMBER(H60),H60,DATEVALUE(H60)),DATE(VALUE(LEFT('INPUT DATA'!$F$18,4)),6,1),"Y")),"")</f>
        <v/>
      </c>
      <c r="J60" s="152" t="str">
        <f>IFERROR(IF(OR(H60="",H60=0),"",DATEDIF(IF(ISNUMBER(H60),H60,DATEVALUE(H60)),DATE(VALUE(LEFT('INPUT DATA'!$F$18,4)),6,1),"YM")),"")</f>
        <v/>
      </c>
      <c r="K60" s="152" t="str">
        <f>IFERROR(IF(OR(H60="",H60=0),"",DATEDIF(IF(ISNUMBER(H60),H60,DATEVALUE(H60)),DATE(VALUE(RIGHT('INPUT DATA'!$F$18,4)),5,31),"Y")),"")</f>
        <v/>
      </c>
      <c r="L60" s="152" t="str">
        <f>IFERROR(IF(OR(H60="",H60=0),"",DATEDIF(IF(ISNUMBER(H60),H60,DATEVALUE(H60)),DATE(VALUE(RIGHT('INPUT DATA'!$F$18,4)),5,31),"YM")),"")</f>
        <v/>
      </c>
      <c r="M60" s="154" t="s">
        <v>72</v>
      </c>
      <c r="N60" s="168"/>
      <c r="O60" s="130"/>
      <c r="P60" s="130"/>
      <c r="Q60" s="130"/>
      <c r="R60" s="130"/>
      <c r="S60" s="130"/>
      <c r="T60" s="130"/>
      <c r="U60" s="130"/>
      <c r="V60" s="130"/>
      <c r="W60" s="130"/>
      <c r="X60" s="130"/>
      <c r="Y60" s="169"/>
      <c r="Z60" s="168"/>
      <c r="AA60" s="130"/>
      <c r="AB60" s="130"/>
      <c r="AC60" s="130"/>
      <c r="AD60" s="130"/>
      <c r="AE60" s="130"/>
      <c r="AF60" s="130"/>
      <c r="AG60" s="130"/>
      <c r="AH60" s="130"/>
      <c r="AI60" s="130"/>
      <c r="AJ60" s="130"/>
      <c r="AK60" s="130"/>
      <c r="AL60" s="130"/>
      <c r="AM60" s="130"/>
      <c r="AN60" s="130"/>
      <c r="AO60" s="130"/>
      <c r="AP60" s="130"/>
      <c r="AQ60" s="130"/>
      <c r="AR60" s="130"/>
      <c r="AS60" s="169"/>
      <c r="AT60" s="168"/>
      <c r="AU60" s="130"/>
      <c r="AV60" s="130"/>
      <c r="AW60" s="130"/>
      <c r="AX60" s="130"/>
      <c r="AY60" s="130"/>
      <c r="AZ60" s="130"/>
      <c r="BA60" s="130"/>
      <c r="BB60" s="130"/>
      <c r="BC60" s="130"/>
      <c r="BD60" s="130"/>
      <c r="BE60" s="130"/>
      <c r="BF60" s="130"/>
      <c r="BG60" s="130"/>
      <c r="BH60" s="130"/>
      <c r="BI60" s="130"/>
      <c r="BJ60" s="130"/>
      <c r="BK60" s="130"/>
      <c r="BL60" s="130"/>
      <c r="BM60" s="130"/>
      <c r="BN60" s="130"/>
      <c r="BO60" s="130"/>
      <c r="BP60" s="130"/>
      <c r="BQ60" s="130"/>
      <c r="BR60" s="130"/>
      <c r="BS60" s="130"/>
      <c r="BT60" s="130"/>
      <c r="BU60" s="169"/>
    </row>
    <row r="61" spans="1:73" ht="15.75" customHeight="1" x14ac:dyDescent="0.25">
      <c r="A61" s="18"/>
      <c r="B61" s="140">
        <v>47</v>
      </c>
      <c r="C61" s="395" t="str">
        <f>IF('INPUT DATA'!L56="","",'INPUT DATA'!L56)</f>
        <v/>
      </c>
      <c r="D61" s="396"/>
      <c r="E61" s="397"/>
      <c r="F61" s="398" t="str">
        <f>IF('INPUT DATA'!M55="","",'INPUT DATA'!M55)</f>
        <v/>
      </c>
      <c r="G61" s="399"/>
      <c r="H61" s="149" t="str">
        <f>IF('INPUT DATA'!N55="","",'INPUT DATA'!N55)</f>
        <v/>
      </c>
      <c r="I61" s="152" t="str">
        <f>IFERROR(IF(OR(H61="",H61=0),"",DATEDIF(IF(ISNUMBER(H61),H61,DATEVALUE(H61)),DATE(VALUE(LEFT('INPUT DATA'!$F$18,4)),6,1),"Y")),"")</f>
        <v/>
      </c>
      <c r="J61" s="152" t="str">
        <f>IFERROR(IF(OR(H61="",H61=0),"",DATEDIF(IF(ISNUMBER(H61),H61,DATEVALUE(H61)),DATE(VALUE(LEFT('INPUT DATA'!$F$18,4)),6,1),"YM")),"")</f>
        <v/>
      </c>
      <c r="K61" s="152" t="str">
        <f>IFERROR(IF(OR(H61="",H61=0),"",DATEDIF(IF(ISNUMBER(H61),H61,DATEVALUE(H61)),DATE(VALUE(RIGHT('INPUT DATA'!$F$18,4)),5,31),"Y")),"")</f>
        <v/>
      </c>
      <c r="L61" s="152" t="str">
        <f>IFERROR(IF(OR(H61="",H61=0),"",DATEDIF(IF(ISNUMBER(H61),H61,DATEVALUE(H61)),DATE(VALUE(RIGHT('INPUT DATA'!$F$18,4)),5,31),"YM")),"")</f>
        <v/>
      </c>
      <c r="M61" s="154" t="s">
        <v>72</v>
      </c>
      <c r="N61" s="168"/>
      <c r="O61" s="130"/>
      <c r="P61" s="130"/>
      <c r="Q61" s="130"/>
      <c r="R61" s="130"/>
      <c r="S61" s="130"/>
      <c r="T61" s="130"/>
      <c r="U61" s="130"/>
      <c r="V61" s="130"/>
      <c r="W61" s="130"/>
      <c r="X61" s="130"/>
      <c r="Y61" s="169"/>
      <c r="Z61" s="168"/>
      <c r="AA61" s="130"/>
      <c r="AB61" s="130"/>
      <c r="AC61" s="130"/>
      <c r="AD61" s="130"/>
      <c r="AE61" s="130"/>
      <c r="AF61" s="130"/>
      <c r="AG61" s="130"/>
      <c r="AH61" s="130"/>
      <c r="AI61" s="130"/>
      <c r="AJ61" s="130"/>
      <c r="AK61" s="130"/>
      <c r="AL61" s="130"/>
      <c r="AM61" s="130"/>
      <c r="AN61" s="130"/>
      <c r="AO61" s="130"/>
      <c r="AP61" s="130"/>
      <c r="AQ61" s="130"/>
      <c r="AR61" s="130"/>
      <c r="AS61" s="169"/>
      <c r="AT61" s="168"/>
      <c r="AU61" s="130"/>
      <c r="AV61" s="130"/>
      <c r="AW61" s="130"/>
      <c r="AX61" s="130"/>
      <c r="AY61" s="130"/>
      <c r="AZ61" s="130"/>
      <c r="BA61" s="130"/>
      <c r="BB61" s="130"/>
      <c r="BC61" s="130"/>
      <c r="BD61" s="130"/>
      <c r="BE61" s="130"/>
      <c r="BF61" s="130"/>
      <c r="BG61" s="130"/>
      <c r="BH61" s="130"/>
      <c r="BI61" s="130"/>
      <c r="BJ61" s="130"/>
      <c r="BK61" s="130"/>
      <c r="BL61" s="130"/>
      <c r="BM61" s="130"/>
      <c r="BN61" s="130"/>
      <c r="BO61" s="130"/>
      <c r="BP61" s="130"/>
      <c r="BQ61" s="130"/>
      <c r="BR61" s="130"/>
      <c r="BS61" s="130"/>
      <c r="BT61" s="130"/>
      <c r="BU61" s="169"/>
    </row>
    <row r="62" spans="1:73" ht="15.75" customHeight="1" x14ac:dyDescent="0.25">
      <c r="A62" s="18"/>
      <c r="B62" s="140">
        <v>48</v>
      </c>
      <c r="C62" s="395" t="str">
        <f>IF('INPUT DATA'!L57="","",'INPUT DATA'!L57)</f>
        <v/>
      </c>
      <c r="D62" s="396"/>
      <c r="E62" s="397"/>
      <c r="F62" s="398" t="str">
        <f>IF('INPUT DATA'!M56="","",'INPUT DATA'!M56)</f>
        <v/>
      </c>
      <c r="G62" s="399"/>
      <c r="H62" s="149" t="str">
        <f>IF('INPUT DATA'!N56="","",'INPUT DATA'!N56)</f>
        <v/>
      </c>
      <c r="I62" s="152" t="str">
        <f>IFERROR(IF(OR(H62="",H62=0),"",DATEDIF(IF(ISNUMBER(H62),H62,DATEVALUE(H62)),DATE(VALUE(LEFT('INPUT DATA'!$F$18,4)),6,1),"Y")),"")</f>
        <v/>
      </c>
      <c r="J62" s="152" t="str">
        <f>IFERROR(IF(OR(H62="",H62=0),"",DATEDIF(IF(ISNUMBER(H62),H62,DATEVALUE(H62)),DATE(VALUE(LEFT('INPUT DATA'!$F$18,4)),6,1),"YM")),"")</f>
        <v/>
      </c>
      <c r="K62" s="152" t="str">
        <f>IFERROR(IF(OR(H62="",H62=0),"",DATEDIF(IF(ISNUMBER(H62),H62,DATEVALUE(H62)),DATE(VALUE(RIGHT('INPUT DATA'!$F$18,4)),5,31),"Y")),"")</f>
        <v/>
      </c>
      <c r="L62" s="152" t="str">
        <f>IFERROR(IF(OR(H62="",H62=0),"",DATEDIF(IF(ISNUMBER(H62),H62,DATEVALUE(H62)),DATE(VALUE(RIGHT('INPUT DATA'!$F$18,4)),5,31),"YM")),"")</f>
        <v/>
      </c>
      <c r="M62" s="154" t="s">
        <v>72</v>
      </c>
      <c r="N62" s="168"/>
      <c r="O62" s="130"/>
      <c r="P62" s="130"/>
      <c r="Q62" s="130"/>
      <c r="R62" s="130"/>
      <c r="S62" s="130"/>
      <c r="T62" s="130"/>
      <c r="U62" s="130"/>
      <c r="V62" s="130"/>
      <c r="W62" s="130"/>
      <c r="X62" s="130"/>
      <c r="Y62" s="169"/>
      <c r="Z62" s="168"/>
      <c r="AA62" s="130"/>
      <c r="AB62" s="130"/>
      <c r="AC62" s="130"/>
      <c r="AD62" s="130"/>
      <c r="AE62" s="130"/>
      <c r="AF62" s="130"/>
      <c r="AG62" s="130"/>
      <c r="AH62" s="130"/>
      <c r="AI62" s="130"/>
      <c r="AJ62" s="130"/>
      <c r="AK62" s="130"/>
      <c r="AL62" s="130"/>
      <c r="AM62" s="130"/>
      <c r="AN62" s="130"/>
      <c r="AO62" s="130"/>
      <c r="AP62" s="130"/>
      <c r="AQ62" s="130"/>
      <c r="AR62" s="130"/>
      <c r="AS62" s="169"/>
      <c r="AT62" s="168"/>
      <c r="AU62" s="130"/>
      <c r="AV62" s="130"/>
      <c r="AW62" s="130"/>
      <c r="AX62" s="130"/>
      <c r="AY62" s="130"/>
      <c r="AZ62" s="130"/>
      <c r="BA62" s="130"/>
      <c r="BB62" s="130"/>
      <c r="BC62" s="130"/>
      <c r="BD62" s="130"/>
      <c r="BE62" s="130"/>
      <c r="BF62" s="130"/>
      <c r="BG62" s="130"/>
      <c r="BH62" s="130"/>
      <c r="BI62" s="130"/>
      <c r="BJ62" s="130"/>
      <c r="BK62" s="130"/>
      <c r="BL62" s="130"/>
      <c r="BM62" s="130"/>
      <c r="BN62" s="130"/>
      <c r="BO62" s="130"/>
      <c r="BP62" s="130"/>
      <c r="BQ62" s="130"/>
      <c r="BR62" s="130"/>
      <c r="BS62" s="130"/>
      <c r="BT62" s="130"/>
      <c r="BU62" s="169"/>
    </row>
    <row r="63" spans="1:73" ht="15.75" customHeight="1" x14ac:dyDescent="0.25">
      <c r="A63" s="18"/>
      <c r="B63" s="140">
        <v>49</v>
      </c>
      <c r="C63" s="395" t="str">
        <f>IF('INPUT DATA'!L58="","",'INPUT DATA'!L58)</f>
        <v/>
      </c>
      <c r="D63" s="396"/>
      <c r="E63" s="397"/>
      <c r="F63" s="398" t="str">
        <f>IF('INPUT DATA'!M57="","",'INPUT DATA'!M57)</f>
        <v/>
      </c>
      <c r="G63" s="399"/>
      <c r="H63" s="149" t="str">
        <f>IF('INPUT DATA'!N57="","",'INPUT DATA'!N57)</f>
        <v/>
      </c>
      <c r="I63" s="152" t="str">
        <f>IFERROR(IF(OR(H63="",H63=0),"",DATEDIF(IF(ISNUMBER(H63),H63,DATEVALUE(H63)),DATE(VALUE(LEFT('INPUT DATA'!$F$18,4)),6,1),"Y")),"")</f>
        <v/>
      </c>
      <c r="J63" s="152" t="str">
        <f>IFERROR(IF(OR(H63="",H63=0),"",DATEDIF(IF(ISNUMBER(H63),H63,DATEVALUE(H63)),DATE(VALUE(LEFT('INPUT DATA'!$F$18,4)),6,1),"YM")),"")</f>
        <v/>
      </c>
      <c r="K63" s="152" t="str">
        <f>IFERROR(IF(OR(H63="",H63=0),"",DATEDIF(IF(ISNUMBER(H63),H63,DATEVALUE(H63)),DATE(VALUE(RIGHT('INPUT DATA'!$F$18,4)),5,31),"Y")),"")</f>
        <v/>
      </c>
      <c r="L63" s="152" t="str">
        <f>IFERROR(IF(OR(H63="",H63=0),"",DATEDIF(IF(ISNUMBER(H63),H63,DATEVALUE(H63)),DATE(VALUE(RIGHT('INPUT DATA'!$F$18,4)),5,31),"YM")),"")</f>
        <v/>
      </c>
      <c r="M63" s="154" t="s">
        <v>72</v>
      </c>
      <c r="N63" s="168"/>
      <c r="O63" s="130"/>
      <c r="P63" s="130"/>
      <c r="Q63" s="130"/>
      <c r="R63" s="130"/>
      <c r="S63" s="130"/>
      <c r="T63" s="130"/>
      <c r="U63" s="130"/>
      <c r="V63" s="130"/>
      <c r="W63" s="130"/>
      <c r="X63" s="130"/>
      <c r="Y63" s="169"/>
      <c r="Z63" s="168"/>
      <c r="AA63" s="130"/>
      <c r="AB63" s="130"/>
      <c r="AC63" s="130"/>
      <c r="AD63" s="130"/>
      <c r="AE63" s="130"/>
      <c r="AF63" s="130"/>
      <c r="AG63" s="130"/>
      <c r="AH63" s="130"/>
      <c r="AI63" s="130"/>
      <c r="AJ63" s="130"/>
      <c r="AK63" s="130"/>
      <c r="AL63" s="130"/>
      <c r="AM63" s="130"/>
      <c r="AN63" s="130"/>
      <c r="AO63" s="130"/>
      <c r="AP63" s="130"/>
      <c r="AQ63" s="130"/>
      <c r="AR63" s="130"/>
      <c r="AS63" s="169"/>
      <c r="AT63" s="168"/>
      <c r="AU63" s="130"/>
      <c r="AV63" s="130"/>
      <c r="AW63" s="130"/>
      <c r="AX63" s="130"/>
      <c r="AY63" s="130"/>
      <c r="AZ63" s="130"/>
      <c r="BA63" s="130"/>
      <c r="BB63" s="130"/>
      <c r="BC63" s="130"/>
      <c r="BD63" s="130"/>
      <c r="BE63" s="130"/>
      <c r="BF63" s="130"/>
      <c r="BG63" s="130"/>
      <c r="BH63" s="130"/>
      <c r="BI63" s="130"/>
      <c r="BJ63" s="130"/>
      <c r="BK63" s="130"/>
      <c r="BL63" s="130"/>
      <c r="BM63" s="130"/>
      <c r="BN63" s="130"/>
      <c r="BO63" s="130"/>
      <c r="BP63" s="130"/>
      <c r="BQ63" s="130"/>
      <c r="BR63" s="130"/>
      <c r="BS63" s="130"/>
      <c r="BT63" s="130"/>
      <c r="BU63" s="169"/>
    </row>
    <row r="64" spans="1:73" ht="15.75" customHeight="1" thickBot="1" x14ac:dyDescent="0.3">
      <c r="A64" s="18"/>
      <c r="B64" s="142">
        <v>50</v>
      </c>
      <c r="C64" s="385" t="str">
        <f>IF('INPUT DATA'!L59="","",'INPUT DATA'!L59)</f>
        <v/>
      </c>
      <c r="D64" s="386"/>
      <c r="E64" s="387"/>
      <c r="F64" s="388" t="str">
        <f>IF('INPUT DATA'!M58="","",'INPUT DATA'!M58)</f>
        <v/>
      </c>
      <c r="G64" s="389"/>
      <c r="H64" s="150" t="str">
        <f>IF('INPUT DATA'!N58="","",'INPUT DATA'!N58)</f>
        <v/>
      </c>
      <c r="I64" s="156" t="str">
        <f>IFERROR(IF(OR(H64="",H64=0),"",DATEDIF(IF(ISNUMBER(H64),H64,DATEVALUE(H64)),DATE(VALUE(LEFT('INPUT DATA'!$F$18,4)),6,1),"Y")),"")</f>
        <v/>
      </c>
      <c r="J64" s="156" t="str">
        <f>IFERROR(IF(OR(H64="",H64=0),"",DATEDIF(IF(ISNUMBER(H64),H64,DATEVALUE(H64)),DATE(VALUE(LEFT('INPUT DATA'!$F$18,4)),6,1),"YM")),"")</f>
        <v/>
      </c>
      <c r="K64" s="156" t="str">
        <f>IFERROR(IF(OR(H64="",H64=0),"",DATEDIF(IF(ISNUMBER(H64),H64,DATEVALUE(H64)),DATE(VALUE(RIGHT('INPUT DATA'!$F$18,4)),5,31),"Y")),"")</f>
        <v/>
      </c>
      <c r="L64" s="156" t="str">
        <f>IFERROR(IF(OR(H64="",H64=0),"",DATEDIF(IF(ISNUMBER(H64),H64,DATEVALUE(H64)),DATE(VALUE(RIGHT('INPUT DATA'!$F$18,4)),5,31),"YM")),"")</f>
        <v/>
      </c>
      <c r="M64" s="157" t="s">
        <v>72</v>
      </c>
      <c r="N64" s="170"/>
      <c r="O64" s="171"/>
      <c r="P64" s="171"/>
      <c r="Q64" s="171"/>
      <c r="R64" s="171"/>
      <c r="S64" s="171"/>
      <c r="T64" s="171"/>
      <c r="U64" s="171"/>
      <c r="V64" s="171"/>
      <c r="W64" s="171"/>
      <c r="X64" s="171"/>
      <c r="Y64" s="172"/>
      <c r="Z64" s="170"/>
      <c r="AA64" s="171"/>
      <c r="AB64" s="171"/>
      <c r="AC64" s="171"/>
      <c r="AD64" s="171"/>
      <c r="AE64" s="171"/>
      <c r="AF64" s="171"/>
      <c r="AG64" s="171"/>
      <c r="AH64" s="171"/>
      <c r="AI64" s="171"/>
      <c r="AJ64" s="171"/>
      <c r="AK64" s="171"/>
      <c r="AL64" s="171"/>
      <c r="AM64" s="171"/>
      <c r="AN64" s="171"/>
      <c r="AO64" s="171"/>
      <c r="AP64" s="171"/>
      <c r="AQ64" s="171"/>
      <c r="AR64" s="171"/>
      <c r="AS64" s="172"/>
      <c r="AT64" s="170"/>
      <c r="AU64" s="171"/>
      <c r="AV64" s="171"/>
      <c r="AW64" s="171"/>
      <c r="AX64" s="171"/>
      <c r="AY64" s="171"/>
      <c r="AZ64" s="171"/>
      <c r="BA64" s="171"/>
      <c r="BB64" s="171"/>
      <c r="BC64" s="171"/>
      <c r="BD64" s="171"/>
      <c r="BE64" s="171"/>
      <c r="BF64" s="171"/>
      <c r="BG64" s="171"/>
      <c r="BH64" s="171"/>
      <c r="BI64" s="171"/>
      <c r="BJ64" s="171"/>
      <c r="BK64" s="171"/>
      <c r="BL64" s="171"/>
      <c r="BM64" s="171"/>
      <c r="BN64" s="171"/>
      <c r="BO64" s="171"/>
      <c r="BP64" s="171"/>
      <c r="BQ64" s="171"/>
      <c r="BR64" s="171"/>
      <c r="BS64" s="171"/>
      <c r="BT64" s="171"/>
      <c r="BU64" s="172"/>
    </row>
    <row r="65" spans="1:73" ht="15.75" customHeight="1" thickBot="1" x14ac:dyDescent="0.3">
      <c r="A65" s="18"/>
      <c r="B65" s="409" t="s">
        <v>29</v>
      </c>
      <c r="C65" s="410"/>
      <c r="D65" s="410"/>
      <c r="E65" s="410"/>
      <c r="F65" s="410"/>
      <c r="G65" s="410"/>
      <c r="H65" s="410"/>
      <c r="I65" s="410"/>
      <c r="J65" s="410"/>
      <c r="K65" s="410"/>
      <c r="L65" s="410"/>
      <c r="M65" s="225"/>
      <c r="N65" s="225"/>
      <c r="O65" s="225"/>
      <c r="P65" s="225"/>
      <c r="Q65" s="225"/>
      <c r="R65" s="225"/>
      <c r="S65" s="225"/>
      <c r="T65" s="225"/>
      <c r="U65" s="225"/>
      <c r="V65" s="225"/>
      <c r="W65" s="225"/>
      <c r="X65" s="225"/>
      <c r="Y65" s="225"/>
      <c r="Z65" s="225"/>
      <c r="AA65" s="225"/>
      <c r="AB65" s="225"/>
      <c r="AC65" s="225"/>
      <c r="AD65" s="225"/>
      <c r="AE65" s="225"/>
      <c r="AF65" s="225"/>
      <c r="AG65" s="225"/>
      <c r="AH65" s="225"/>
      <c r="AI65" s="225"/>
      <c r="AJ65" s="225"/>
      <c r="AK65" s="225"/>
      <c r="AL65" s="225"/>
      <c r="AM65" s="225"/>
      <c r="AN65" s="225"/>
      <c r="AO65" s="225"/>
      <c r="AP65" s="225"/>
      <c r="AQ65" s="225"/>
      <c r="AR65" s="225"/>
      <c r="AS65" s="225"/>
      <c r="AT65" s="225"/>
      <c r="AU65" s="225"/>
      <c r="AV65" s="225"/>
      <c r="AW65" s="225"/>
      <c r="AX65" s="225"/>
      <c r="AY65" s="225"/>
      <c r="AZ65" s="225"/>
      <c r="BA65" s="225"/>
      <c r="BB65" s="225"/>
      <c r="BC65" s="225"/>
      <c r="BD65" s="225"/>
      <c r="BE65" s="225"/>
      <c r="BF65" s="225"/>
      <c r="BG65" s="225"/>
      <c r="BH65" s="225"/>
      <c r="BI65" s="225"/>
      <c r="BJ65" s="225"/>
      <c r="BK65" s="225"/>
      <c r="BL65" s="225"/>
      <c r="BM65" s="225"/>
      <c r="BN65" s="225"/>
      <c r="BO65" s="225"/>
      <c r="BP65" s="225"/>
      <c r="BQ65" s="225"/>
      <c r="BR65" s="225"/>
      <c r="BS65" s="225"/>
      <c r="BT65" s="225"/>
      <c r="BU65" s="298"/>
    </row>
    <row r="66" spans="1:73" ht="15.75" customHeight="1" x14ac:dyDescent="0.25">
      <c r="A66" s="18"/>
      <c r="B66" s="143">
        <v>1</v>
      </c>
      <c r="C66" s="390" t="str">
        <f>IF('INPUT DATA'!Q11="","",'INPUT DATA'!Q11)</f>
        <v/>
      </c>
      <c r="D66" s="391"/>
      <c r="E66" s="392"/>
      <c r="F66" s="393" t="str">
        <f>IF('INPUT DATA'!R11="","",'INPUT DATA'!R11)</f>
        <v/>
      </c>
      <c r="G66" s="394"/>
      <c r="H66" s="104" t="str">
        <f>IF('INPUT DATA'!S11="","",'INPUT DATA'!S11)</f>
        <v/>
      </c>
      <c r="I66" s="106" t="str">
        <f>IFERROR(IF(OR(H66="",H66=0),"",DATEDIF(IF(ISNUMBER(H66),H66,DATEVALUE(H66)),DATE(VALUE(LEFT('INPUT DATA'!$F$18,4)),6,1),"Y")),"")</f>
        <v/>
      </c>
      <c r="J66" s="106" t="str">
        <f>IFERROR(IF(OR(H66="",H66=0),"",DATEDIF(IF(ISNUMBER(H66),H66,DATEVALUE(H66)),DATE(VALUE(LEFT('INPUT DATA'!$F$18,4)),6,1),"YM")),"")</f>
        <v/>
      </c>
      <c r="K66" s="106" t="str">
        <f>IFERROR(IF(OR(H66="",H66=0),"",DATEDIF(IF(ISNUMBER(H66),H66,DATEVALUE(H66)),DATE(VALUE(RIGHT('INPUT DATA'!$F$18,4)),5,31),"Y")),"")</f>
        <v/>
      </c>
      <c r="L66" s="173" t="str">
        <f>IFERROR(IF(OR(H66="",H66=0),"",DATEDIF(IF(ISNUMBER(H66),H66,DATEVALUE(H66)),DATE(VALUE(RIGHT('INPUT DATA'!$F$18,4)),5,31),"YM")),"")</f>
        <v/>
      </c>
      <c r="M66" s="151" t="s">
        <v>179</v>
      </c>
      <c r="N66" s="163"/>
      <c r="O66" s="164"/>
      <c r="P66" s="164"/>
      <c r="Q66" s="164"/>
      <c r="R66" s="164"/>
      <c r="S66" s="164"/>
      <c r="T66" s="164"/>
      <c r="U66" s="164"/>
      <c r="V66" s="164"/>
      <c r="W66" s="164"/>
      <c r="X66" s="164"/>
      <c r="Y66" s="165"/>
      <c r="Z66" s="163"/>
      <c r="AA66" s="164"/>
      <c r="AB66" s="164"/>
      <c r="AC66" s="164"/>
      <c r="AD66" s="164"/>
      <c r="AE66" s="164"/>
      <c r="AF66" s="164"/>
      <c r="AG66" s="164"/>
      <c r="AH66" s="164"/>
      <c r="AI66" s="164"/>
      <c r="AJ66" s="164"/>
      <c r="AK66" s="164"/>
      <c r="AL66" s="164"/>
      <c r="AM66" s="164"/>
      <c r="AN66" s="164"/>
      <c r="AO66" s="164"/>
      <c r="AP66" s="164"/>
      <c r="AQ66" s="164"/>
      <c r="AR66" s="164"/>
      <c r="AS66" s="165"/>
      <c r="AT66" s="163"/>
      <c r="AU66" s="164"/>
      <c r="AV66" s="164"/>
      <c r="AW66" s="164"/>
      <c r="AX66" s="164"/>
      <c r="AY66" s="164"/>
      <c r="AZ66" s="164"/>
      <c r="BA66" s="164"/>
      <c r="BB66" s="164"/>
      <c r="BC66" s="164"/>
      <c r="BD66" s="164"/>
      <c r="BE66" s="164"/>
      <c r="BF66" s="164"/>
      <c r="BG66" s="164"/>
      <c r="BH66" s="164"/>
      <c r="BI66" s="164"/>
      <c r="BJ66" s="164"/>
      <c r="BK66" s="164"/>
      <c r="BL66" s="164"/>
      <c r="BM66" s="164"/>
      <c r="BN66" s="164"/>
      <c r="BO66" s="164"/>
      <c r="BP66" s="164"/>
      <c r="BQ66" s="164"/>
      <c r="BR66" s="164"/>
      <c r="BS66" s="164"/>
      <c r="BT66" s="164"/>
      <c r="BU66" s="165"/>
    </row>
    <row r="67" spans="1:73" ht="15.75" customHeight="1" x14ac:dyDescent="0.25">
      <c r="A67" s="18"/>
      <c r="B67" s="144">
        <v>2</v>
      </c>
      <c r="C67" s="346" t="str">
        <f>IF('INPUT DATA'!Q12="","",'INPUT DATA'!Q12)</f>
        <v/>
      </c>
      <c r="D67" s="347"/>
      <c r="E67" s="348"/>
      <c r="F67" s="344" t="str">
        <f>IF('INPUT DATA'!R12="","",'INPUT DATA'!R12)</f>
        <v/>
      </c>
      <c r="G67" s="345"/>
      <c r="H67" s="105" t="str">
        <f>IF('INPUT DATA'!S12="","",'INPUT DATA'!S12)</f>
        <v/>
      </c>
      <c r="I67" s="107" t="str">
        <f>IFERROR(IF(OR(H67="",H67=0),"",DATEDIF(IF(ISNUMBER(H67),H67,DATEVALUE(H67)),DATE(VALUE(LEFT('INPUT DATA'!$F$18,4)),6,1),"Y")),"")</f>
        <v/>
      </c>
      <c r="J67" s="107" t="str">
        <f>IFERROR(IF(OR(H67="",H67=0),"",DATEDIF(IF(ISNUMBER(H67),H67,DATEVALUE(H67)),DATE(VALUE(LEFT('INPUT DATA'!$F$18,4)),6,1),"YM")),"")</f>
        <v/>
      </c>
      <c r="K67" s="107" t="str">
        <f>IFERROR(IF(OR(H67="",H67=0),"",DATEDIF(IF(ISNUMBER(H67),H67,DATEVALUE(H67)),DATE(VALUE(RIGHT('INPUT DATA'!$F$18,4)),5,31),"Y")),"")</f>
        <v/>
      </c>
      <c r="L67" s="174" t="str">
        <f>IFERROR(IF(OR(H67="",H67=0),"",DATEDIF(IF(ISNUMBER(H67),H67,DATEVALUE(H67)),DATE(VALUE(RIGHT('INPUT DATA'!$F$18,4)),5,31),"YM")),"")</f>
        <v/>
      </c>
      <c r="M67" s="153" t="s">
        <v>179</v>
      </c>
      <c r="N67" s="166"/>
      <c r="O67" s="129"/>
      <c r="P67" s="129"/>
      <c r="Q67" s="129"/>
      <c r="R67" s="129"/>
      <c r="S67" s="129"/>
      <c r="T67" s="129"/>
      <c r="U67" s="129"/>
      <c r="V67" s="129"/>
      <c r="W67" s="129"/>
      <c r="X67" s="129"/>
      <c r="Y67" s="167"/>
      <c r="Z67" s="166"/>
      <c r="AA67" s="129"/>
      <c r="AB67" s="129"/>
      <c r="AC67" s="129"/>
      <c r="AD67" s="129"/>
      <c r="AE67" s="129"/>
      <c r="AF67" s="129"/>
      <c r="AG67" s="129"/>
      <c r="AH67" s="129"/>
      <c r="AI67" s="129"/>
      <c r="AJ67" s="129"/>
      <c r="AK67" s="129"/>
      <c r="AL67" s="129"/>
      <c r="AM67" s="129"/>
      <c r="AN67" s="129"/>
      <c r="AO67" s="129"/>
      <c r="AP67" s="129"/>
      <c r="AQ67" s="129"/>
      <c r="AR67" s="129"/>
      <c r="AS67" s="167"/>
      <c r="AT67" s="166"/>
      <c r="AU67" s="129"/>
      <c r="AV67" s="129"/>
      <c r="AW67" s="129"/>
      <c r="AX67" s="129"/>
      <c r="AY67" s="129"/>
      <c r="AZ67" s="129"/>
      <c r="BA67" s="129"/>
      <c r="BB67" s="129"/>
      <c r="BC67" s="129"/>
      <c r="BD67" s="129"/>
      <c r="BE67" s="129"/>
      <c r="BF67" s="129"/>
      <c r="BG67" s="129"/>
      <c r="BH67" s="129"/>
      <c r="BI67" s="129"/>
      <c r="BJ67" s="129"/>
      <c r="BK67" s="129"/>
      <c r="BL67" s="129"/>
      <c r="BM67" s="129"/>
      <c r="BN67" s="129"/>
      <c r="BO67" s="129"/>
      <c r="BP67" s="129"/>
      <c r="BQ67" s="129"/>
      <c r="BR67" s="129"/>
      <c r="BS67" s="129"/>
      <c r="BT67" s="129"/>
      <c r="BU67" s="167"/>
    </row>
    <row r="68" spans="1:73" ht="15.75" customHeight="1" x14ac:dyDescent="0.25">
      <c r="A68" s="18"/>
      <c r="B68" s="144">
        <v>3</v>
      </c>
      <c r="C68" s="346" t="str">
        <f>IF('INPUT DATA'!Q13="","",'INPUT DATA'!Q13)</f>
        <v/>
      </c>
      <c r="D68" s="347"/>
      <c r="E68" s="348"/>
      <c r="F68" s="344" t="str">
        <f>IF('INPUT DATA'!R13="","",'INPUT DATA'!R13)</f>
        <v/>
      </c>
      <c r="G68" s="345"/>
      <c r="H68" s="105" t="str">
        <f>IF('INPUT DATA'!S13="","",'INPUT DATA'!S13)</f>
        <v/>
      </c>
      <c r="I68" s="107" t="str">
        <f>IFERROR(IF(OR(H68="",H68=0),"",DATEDIF(IF(ISNUMBER(H68),H68,DATEVALUE(H68)),DATE(VALUE(LEFT('INPUT DATA'!$F$18,4)),6,1),"Y")),"")</f>
        <v/>
      </c>
      <c r="J68" s="107" t="str">
        <f>IFERROR(IF(OR(H68="",H68=0),"",DATEDIF(IF(ISNUMBER(H68),H68,DATEVALUE(H68)),DATE(VALUE(LEFT('INPUT DATA'!$F$18,4)),6,1),"YM")),"")</f>
        <v/>
      </c>
      <c r="K68" s="107" t="str">
        <f>IFERROR(IF(OR(H68="",H68=0),"",DATEDIF(IF(ISNUMBER(H68),H68,DATEVALUE(H68)),DATE(VALUE(RIGHT('INPUT DATA'!$F$18,4)),5,31),"Y")),"")</f>
        <v/>
      </c>
      <c r="L68" s="174" t="str">
        <f>IFERROR(IF(OR(H68="",H68=0),"",DATEDIF(IF(ISNUMBER(H68),H68,DATEVALUE(H68)),DATE(VALUE(RIGHT('INPUT DATA'!$F$18,4)),5,31),"YM")),"")</f>
        <v/>
      </c>
      <c r="M68" s="153" t="s">
        <v>179</v>
      </c>
      <c r="N68" s="168"/>
      <c r="O68" s="130"/>
      <c r="P68" s="130"/>
      <c r="Q68" s="130"/>
      <c r="R68" s="130"/>
      <c r="S68" s="130"/>
      <c r="T68" s="130"/>
      <c r="U68" s="130"/>
      <c r="V68" s="130"/>
      <c r="W68" s="130"/>
      <c r="X68" s="130"/>
      <c r="Y68" s="169"/>
      <c r="Z68" s="168"/>
      <c r="AA68" s="130"/>
      <c r="AB68" s="130"/>
      <c r="AC68" s="130"/>
      <c r="AD68" s="130"/>
      <c r="AE68" s="130"/>
      <c r="AF68" s="130"/>
      <c r="AG68" s="130"/>
      <c r="AH68" s="130"/>
      <c r="AI68" s="130"/>
      <c r="AJ68" s="130"/>
      <c r="AK68" s="130"/>
      <c r="AL68" s="130"/>
      <c r="AM68" s="130"/>
      <c r="AN68" s="130"/>
      <c r="AO68" s="130"/>
      <c r="AP68" s="130"/>
      <c r="AQ68" s="130"/>
      <c r="AR68" s="130"/>
      <c r="AS68" s="169"/>
      <c r="AT68" s="168"/>
      <c r="AU68" s="130"/>
      <c r="AV68" s="130"/>
      <c r="AW68" s="130"/>
      <c r="AX68" s="130"/>
      <c r="AY68" s="130"/>
      <c r="AZ68" s="130"/>
      <c r="BA68" s="130"/>
      <c r="BB68" s="130"/>
      <c r="BC68" s="130"/>
      <c r="BD68" s="130"/>
      <c r="BE68" s="130"/>
      <c r="BF68" s="130"/>
      <c r="BG68" s="130"/>
      <c r="BH68" s="130"/>
      <c r="BI68" s="130"/>
      <c r="BJ68" s="130"/>
      <c r="BK68" s="130"/>
      <c r="BL68" s="130"/>
      <c r="BM68" s="130"/>
      <c r="BN68" s="130"/>
      <c r="BO68" s="130"/>
      <c r="BP68" s="130"/>
      <c r="BQ68" s="130"/>
      <c r="BR68" s="130"/>
      <c r="BS68" s="130"/>
      <c r="BT68" s="130"/>
      <c r="BU68" s="169"/>
    </row>
    <row r="69" spans="1:73" ht="15.75" customHeight="1" x14ac:dyDescent="0.25">
      <c r="A69" s="18"/>
      <c r="B69" s="145">
        <v>4</v>
      </c>
      <c r="C69" s="346" t="str">
        <f>IF('INPUT DATA'!Q14="","",'INPUT DATA'!Q14)</f>
        <v/>
      </c>
      <c r="D69" s="347"/>
      <c r="E69" s="348"/>
      <c r="F69" s="344" t="str">
        <f>IF('INPUT DATA'!R14="","",'INPUT DATA'!R14)</f>
        <v/>
      </c>
      <c r="G69" s="345"/>
      <c r="H69" s="105" t="str">
        <f>IF('INPUT DATA'!S14="","",'INPUT DATA'!S14)</f>
        <v/>
      </c>
      <c r="I69" s="107" t="str">
        <f>IFERROR(IF(OR(H69="",H69=0),"",DATEDIF(IF(ISNUMBER(H69),H69,DATEVALUE(H69)),DATE(VALUE(LEFT('INPUT DATA'!$F$18,4)),6,1),"Y")),"")</f>
        <v/>
      </c>
      <c r="J69" s="107" t="str">
        <f>IFERROR(IF(OR(H69="",H69=0),"",DATEDIF(IF(ISNUMBER(H69),H69,DATEVALUE(H69)),DATE(VALUE(LEFT('INPUT DATA'!$F$18,4)),6,1),"YM")),"")</f>
        <v/>
      </c>
      <c r="K69" s="107" t="str">
        <f>IFERROR(IF(OR(H69="",H69=0),"",DATEDIF(IF(ISNUMBER(H69),H69,DATEVALUE(H69)),DATE(VALUE(RIGHT('INPUT DATA'!$F$18,4)),5,31),"Y")),"")</f>
        <v/>
      </c>
      <c r="L69" s="174" t="str">
        <f>IFERROR(IF(OR(H69="",H69=0),"",DATEDIF(IF(ISNUMBER(H69),H69,DATEVALUE(H69)),DATE(VALUE(RIGHT('INPUT DATA'!$F$18,4)),5,31),"YM")),"")</f>
        <v/>
      </c>
      <c r="M69" s="153" t="s">
        <v>179</v>
      </c>
      <c r="N69" s="168"/>
      <c r="O69" s="130"/>
      <c r="P69" s="130"/>
      <c r="Q69" s="130"/>
      <c r="R69" s="130"/>
      <c r="S69" s="130"/>
      <c r="T69" s="130"/>
      <c r="U69" s="130"/>
      <c r="V69" s="130"/>
      <c r="W69" s="130"/>
      <c r="X69" s="130"/>
      <c r="Y69" s="169"/>
      <c r="Z69" s="168"/>
      <c r="AA69" s="130"/>
      <c r="AB69" s="130"/>
      <c r="AC69" s="130"/>
      <c r="AD69" s="130"/>
      <c r="AE69" s="130"/>
      <c r="AF69" s="130"/>
      <c r="AG69" s="130"/>
      <c r="AH69" s="130"/>
      <c r="AI69" s="130"/>
      <c r="AJ69" s="130"/>
      <c r="AK69" s="130"/>
      <c r="AL69" s="130"/>
      <c r="AM69" s="130"/>
      <c r="AN69" s="130"/>
      <c r="AO69" s="130"/>
      <c r="AP69" s="130"/>
      <c r="AQ69" s="130"/>
      <c r="AR69" s="130"/>
      <c r="AS69" s="169"/>
      <c r="AT69" s="168"/>
      <c r="AU69" s="130"/>
      <c r="AV69" s="130"/>
      <c r="AW69" s="130"/>
      <c r="AX69" s="130"/>
      <c r="AY69" s="130"/>
      <c r="AZ69" s="130"/>
      <c r="BA69" s="130"/>
      <c r="BB69" s="130"/>
      <c r="BC69" s="130"/>
      <c r="BD69" s="130"/>
      <c r="BE69" s="130"/>
      <c r="BF69" s="130"/>
      <c r="BG69" s="130"/>
      <c r="BH69" s="130"/>
      <c r="BI69" s="130"/>
      <c r="BJ69" s="130"/>
      <c r="BK69" s="130"/>
      <c r="BL69" s="130"/>
      <c r="BM69" s="130"/>
      <c r="BN69" s="130"/>
      <c r="BO69" s="130"/>
      <c r="BP69" s="130"/>
      <c r="BQ69" s="130"/>
      <c r="BR69" s="130"/>
      <c r="BS69" s="130"/>
      <c r="BT69" s="130"/>
      <c r="BU69" s="169"/>
    </row>
    <row r="70" spans="1:73" ht="15.75" customHeight="1" x14ac:dyDescent="0.25">
      <c r="A70" s="18"/>
      <c r="B70" s="145">
        <v>5</v>
      </c>
      <c r="C70" s="346" t="str">
        <f>IF('INPUT DATA'!Q15="","",'INPUT DATA'!Q15)</f>
        <v/>
      </c>
      <c r="D70" s="347"/>
      <c r="E70" s="348"/>
      <c r="F70" s="344" t="str">
        <f>IF('INPUT DATA'!R15="","",'INPUT DATA'!R15)</f>
        <v/>
      </c>
      <c r="G70" s="345"/>
      <c r="H70" s="105" t="str">
        <f>IF('INPUT DATA'!S15="","",'INPUT DATA'!S15)</f>
        <v/>
      </c>
      <c r="I70" s="107" t="str">
        <f>IFERROR(IF(OR(H70="",H70=0),"",DATEDIF(IF(ISNUMBER(H70),H70,DATEVALUE(H70)),DATE(VALUE(LEFT('INPUT DATA'!$F$18,4)),6,1),"Y")),"")</f>
        <v/>
      </c>
      <c r="J70" s="107" t="str">
        <f>IFERROR(IF(OR(H70="",H70=0),"",DATEDIF(IF(ISNUMBER(H70),H70,DATEVALUE(H70)),DATE(VALUE(LEFT('INPUT DATA'!$F$18,4)),6,1),"YM")),"")</f>
        <v/>
      </c>
      <c r="K70" s="107" t="str">
        <f>IFERROR(IF(OR(H70="",H70=0),"",DATEDIF(IF(ISNUMBER(H70),H70,DATEVALUE(H70)),DATE(VALUE(RIGHT('INPUT DATA'!$F$18,4)),5,31),"Y")),"")</f>
        <v/>
      </c>
      <c r="L70" s="174" t="str">
        <f>IFERROR(IF(OR(H70="",H70=0),"",DATEDIF(IF(ISNUMBER(H70),H70,DATEVALUE(H70)),DATE(VALUE(RIGHT('INPUT DATA'!$F$18,4)),5,31),"YM")),"")</f>
        <v/>
      </c>
      <c r="M70" s="153" t="s">
        <v>179</v>
      </c>
      <c r="N70" s="168"/>
      <c r="O70" s="130"/>
      <c r="P70" s="130"/>
      <c r="Q70" s="130"/>
      <c r="R70" s="130"/>
      <c r="S70" s="130"/>
      <c r="T70" s="130"/>
      <c r="U70" s="130"/>
      <c r="V70" s="130"/>
      <c r="W70" s="130"/>
      <c r="X70" s="130"/>
      <c r="Y70" s="169"/>
      <c r="Z70" s="168"/>
      <c r="AA70" s="130"/>
      <c r="AB70" s="130"/>
      <c r="AC70" s="130"/>
      <c r="AD70" s="130"/>
      <c r="AE70" s="130"/>
      <c r="AF70" s="130"/>
      <c r="AG70" s="130"/>
      <c r="AH70" s="130"/>
      <c r="AI70" s="130"/>
      <c r="AJ70" s="130"/>
      <c r="AK70" s="130"/>
      <c r="AL70" s="130"/>
      <c r="AM70" s="130"/>
      <c r="AN70" s="130"/>
      <c r="AO70" s="130"/>
      <c r="AP70" s="130"/>
      <c r="AQ70" s="130"/>
      <c r="AR70" s="130"/>
      <c r="AS70" s="169"/>
      <c r="AT70" s="168"/>
      <c r="AU70" s="130"/>
      <c r="AV70" s="130"/>
      <c r="AW70" s="130"/>
      <c r="AX70" s="130"/>
      <c r="AY70" s="130"/>
      <c r="AZ70" s="130"/>
      <c r="BA70" s="130"/>
      <c r="BB70" s="130"/>
      <c r="BC70" s="130"/>
      <c r="BD70" s="130"/>
      <c r="BE70" s="130"/>
      <c r="BF70" s="130"/>
      <c r="BG70" s="130"/>
      <c r="BH70" s="130"/>
      <c r="BI70" s="130"/>
      <c r="BJ70" s="130"/>
      <c r="BK70" s="130"/>
      <c r="BL70" s="130"/>
      <c r="BM70" s="130"/>
      <c r="BN70" s="130"/>
      <c r="BO70" s="130"/>
      <c r="BP70" s="130"/>
      <c r="BQ70" s="130"/>
      <c r="BR70" s="130"/>
      <c r="BS70" s="130"/>
      <c r="BT70" s="130"/>
      <c r="BU70" s="169"/>
    </row>
    <row r="71" spans="1:73" ht="15.75" customHeight="1" x14ac:dyDescent="0.25">
      <c r="A71" s="18"/>
      <c r="B71" s="145">
        <v>6</v>
      </c>
      <c r="C71" s="346" t="str">
        <f>IF('INPUT DATA'!Q16="","",'INPUT DATA'!Q16)</f>
        <v/>
      </c>
      <c r="D71" s="347"/>
      <c r="E71" s="348"/>
      <c r="F71" s="344" t="str">
        <f>IF('INPUT DATA'!R16="","",'INPUT DATA'!R16)</f>
        <v/>
      </c>
      <c r="G71" s="345"/>
      <c r="H71" s="105" t="str">
        <f>IF('INPUT DATA'!S16="","",'INPUT DATA'!S16)</f>
        <v/>
      </c>
      <c r="I71" s="107" t="str">
        <f>IFERROR(IF(OR(H71="",H71=0),"",DATEDIF(IF(ISNUMBER(H71),H71,DATEVALUE(H71)),DATE(VALUE(LEFT('INPUT DATA'!$F$18,4)),6,1),"Y")),"")</f>
        <v/>
      </c>
      <c r="J71" s="107" t="str">
        <f>IFERROR(IF(OR(H71="",H71=0),"",DATEDIF(IF(ISNUMBER(H71),H71,DATEVALUE(H71)),DATE(VALUE(LEFT('INPUT DATA'!$F$18,4)),6,1),"YM")),"")</f>
        <v/>
      </c>
      <c r="K71" s="107" t="str">
        <f>IFERROR(IF(OR(H71="",H71=0),"",DATEDIF(IF(ISNUMBER(H71),H71,DATEVALUE(H71)),DATE(VALUE(RIGHT('INPUT DATA'!$F$18,4)),5,31),"Y")),"")</f>
        <v/>
      </c>
      <c r="L71" s="174" t="str">
        <f>IFERROR(IF(OR(H71="",H71=0),"",DATEDIF(IF(ISNUMBER(H71),H71,DATEVALUE(H71)),DATE(VALUE(RIGHT('INPUT DATA'!$F$18,4)),5,31),"YM")),"")</f>
        <v/>
      </c>
      <c r="M71" s="153" t="s">
        <v>179</v>
      </c>
      <c r="N71" s="166"/>
      <c r="O71" s="129"/>
      <c r="P71" s="129"/>
      <c r="Q71" s="129"/>
      <c r="R71" s="129"/>
      <c r="S71" s="129"/>
      <c r="T71" s="129"/>
      <c r="U71" s="129"/>
      <c r="V71" s="129"/>
      <c r="W71" s="129"/>
      <c r="X71" s="130"/>
      <c r="Y71" s="169"/>
      <c r="Z71" s="166"/>
      <c r="AA71" s="129"/>
      <c r="AB71" s="129"/>
      <c r="AC71" s="129"/>
      <c r="AD71" s="129"/>
      <c r="AE71" s="129"/>
      <c r="AF71" s="129"/>
      <c r="AG71" s="129"/>
      <c r="AH71" s="129"/>
      <c r="AI71" s="129"/>
      <c r="AJ71" s="129"/>
      <c r="AK71" s="129"/>
      <c r="AL71" s="129"/>
      <c r="AM71" s="129"/>
      <c r="AN71" s="129"/>
      <c r="AO71" s="129"/>
      <c r="AP71" s="129"/>
      <c r="AQ71" s="129"/>
      <c r="AR71" s="129"/>
      <c r="AS71" s="169"/>
      <c r="AT71" s="166"/>
      <c r="AU71" s="129"/>
      <c r="AV71" s="129"/>
      <c r="AW71" s="129"/>
      <c r="AX71" s="129"/>
      <c r="AY71" s="130"/>
      <c r="AZ71" s="130"/>
      <c r="BA71" s="130"/>
      <c r="BB71" s="130"/>
      <c r="BC71" s="130"/>
      <c r="BD71" s="130"/>
      <c r="BE71" s="130"/>
      <c r="BF71" s="130"/>
      <c r="BG71" s="130"/>
      <c r="BH71" s="130"/>
      <c r="BI71" s="130"/>
      <c r="BJ71" s="130"/>
      <c r="BK71" s="130"/>
      <c r="BL71" s="130"/>
      <c r="BM71" s="130"/>
      <c r="BN71" s="130"/>
      <c r="BO71" s="130"/>
      <c r="BP71" s="130"/>
      <c r="BQ71" s="130"/>
      <c r="BR71" s="130"/>
      <c r="BS71" s="130"/>
      <c r="BT71" s="130"/>
      <c r="BU71" s="169"/>
    </row>
    <row r="72" spans="1:73" ht="15.75" customHeight="1" x14ac:dyDescent="0.25">
      <c r="A72" s="18"/>
      <c r="B72" s="145">
        <v>7</v>
      </c>
      <c r="C72" s="346" t="str">
        <f>IF('INPUT DATA'!Q17="","",'INPUT DATA'!Q17)</f>
        <v/>
      </c>
      <c r="D72" s="347"/>
      <c r="E72" s="348"/>
      <c r="F72" s="344" t="str">
        <f>IF('INPUT DATA'!R17="","",'INPUT DATA'!R17)</f>
        <v/>
      </c>
      <c r="G72" s="345"/>
      <c r="H72" s="105" t="str">
        <f>IF('INPUT DATA'!S17="","",'INPUT DATA'!S17)</f>
        <v/>
      </c>
      <c r="I72" s="107" t="str">
        <f>IFERROR(IF(OR(H72="",H72=0),"",DATEDIF(IF(ISNUMBER(H72),H72,DATEVALUE(H72)),DATE(VALUE(LEFT('INPUT DATA'!$F$18,4)),6,1),"Y")),"")</f>
        <v/>
      </c>
      <c r="J72" s="107" t="str">
        <f>IFERROR(IF(OR(H72="",H72=0),"",DATEDIF(IF(ISNUMBER(H72),H72,DATEVALUE(H72)),DATE(VALUE(LEFT('INPUT DATA'!$F$18,4)),6,1),"YM")),"")</f>
        <v/>
      </c>
      <c r="K72" s="107" t="str">
        <f>IFERROR(IF(OR(H72="",H72=0),"",DATEDIF(IF(ISNUMBER(H72),H72,DATEVALUE(H72)),DATE(VALUE(RIGHT('INPUT DATA'!$F$18,4)),5,31),"Y")),"")</f>
        <v/>
      </c>
      <c r="L72" s="174" t="str">
        <f>IFERROR(IF(OR(H72="",H72=0),"",DATEDIF(IF(ISNUMBER(H72),H72,DATEVALUE(H72)),DATE(VALUE(RIGHT('INPUT DATA'!$F$18,4)),5,31),"YM")),"")</f>
        <v/>
      </c>
      <c r="M72" s="153" t="s">
        <v>179</v>
      </c>
      <c r="N72" s="168"/>
      <c r="O72" s="130"/>
      <c r="P72" s="130"/>
      <c r="Q72" s="130"/>
      <c r="R72" s="130"/>
      <c r="S72" s="130"/>
      <c r="T72" s="130"/>
      <c r="U72" s="130"/>
      <c r="V72" s="130"/>
      <c r="W72" s="130"/>
      <c r="X72" s="130"/>
      <c r="Y72" s="169"/>
      <c r="Z72" s="168"/>
      <c r="AA72" s="130"/>
      <c r="AB72" s="130"/>
      <c r="AC72" s="130"/>
      <c r="AD72" s="130"/>
      <c r="AE72" s="130"/>
      <c r="AF72" s="130"/>
      <c r="AG72" s="130"/>
      <c r="AH72" s="130"/>
      <c r="AI72" s="130"/>
      <c r="AJ72" s="130"/>
      <c r="AK72" s="130"/>
      <c r="AL72" s="130"/>
      <c r="AM72" s="130"/>
      <c r="AN72" s="130"/>
      <c r="AO72" s="130"/>
      <c r="AP72" s="130"/>
      <c r="AQ72" s="130"/>
      <c r="AR72" s="130"/>
      <c r="AS72" s="169"/>
      <c r="AT72" s="168"/>
      <c r="AU72" s="130"/>
      <c r="AV72" s="130"/>
      <c r="AW72" s="130"/>
      <c r="AX72" s="130"/>
      <c r="AY72" s="130"/>
      <c r="AZ72" s="130"/>
      <c r="BA72" s="130"/>
      <c r="BB72" s="130"/>
      <c r="BC72" s="130"/>
      <c r="BD72" s="130"/>
      <c r="BE72" s="130"/>
      <c r="BF72" s="130"/>
      <c r="BG72" s="130"/>
      <c r="BH72" s="130"/>
      <c r="BI72" s="130"/>
      <c r="BJ72" s="130"/>
      <c r="BK72" s="130"/>
      <c r="BL72" s="130"/>
      <c r="BM72" s="130"/>
      <c r="BN72" s="130"/>
      <c r="BO72" s="130"/>
      <c r="BP72" s="130"/>
      <c r="BQ72" s="130"/>
      <c r="BR72" s="130"/>
      <c r="BS72" s="130"/>
      <c r="BT72" s="130"/>
      <c r="BU72" s="169"/>
    </row>
    <row r="73" spans="1:73" ht="15.75" customHeight="1" x14ac:dyDescent="0.25">
      <c r="A73" s="18"/>
      <c r="B73" s="145">
        <v>8</v>
      </c>
      <c r="C73" s="346" t="str">
        <f>IF('INPUT DATA'!Q18="","",'INPUT DATA'!Q18)</f>
        <v/>
      </c>
      <c r="D73" s="347"/>
      <c r="E73" s="348"/>
      <c r="F73" s="344" t="str">
        <f>IF('INPUT DATA'!R18="","",'INPUT DATA'!R18)</f>
        <v/>
      </c>
      <c r="G73" s="345"/>
      <c r="H73" s="105" t="str">
        <f>IF('INPUT DATA'!S18="","",'INPUT DATA'!S18)</f>
        <v/>
      </c>
      <c r="I73" s="107" t="str">
        <f>IFERROR(IF(OR(H73="",H73=0),"",DATEDIF(IF(ISNUMBER(H73),H73,DATEVALUE(H73)),DATE(VALUE(LEFT('INPUT DATA'!$F$18,4)),6,1),"Y")),"")</f>
        <v/>
      </c>
      <c r="J73" s="107" t="str">
        <f>IFERROR(IF(OR(H73="",H73=0),"",DATEDIF(IF(ISNUMBER(H73),H73,DATEVALUE(H73)),DATE(VALUE(LEFT('INPUT DATA'!$F$18,4)),6,1),"YM")),"")</f>
        <v/>
      </c>
      <c r="K73" s="107" t="str">
        <f>IFERROR(IF(OR(H73="",H73=0),"",DATEDIF(IF(ISNUMBER(H73),H73,DATEVALUE(H73)),DATE(VALUE(RIGHT('INPUT DATA'!$F$18,4)),5,31),"Y")),"")</f>
        <v/>
      </c>
      <c r="L73" s="174" t="str">
        <f>IFERROR(IF(OR(H73="",H73=0),"",DATEDIF(IF(ISNUMBER(H73),H73,DATEVALUE(H73)),DATE(VALUE(RIGHT('INPUT DATA'!$F$18,4)),5,31),"YM")),"")</f>
        <v/>
      </c>
      <c r="M73" s="153" t="s">
        <v>179</v>
      </c>
      <c r="N73" s="168"/>
      <c r="O73" s="130"/>
      <c r="P73" s="130"/>
      <c r="Q73" s="130"/>
      <c r="R73" s="130"/>
      <c r="S73" s="130"/>
      <c r="T73" s="130"/>
      <c r="U73" s="130"/>
      <c r="V73" s="130"/>
      <c r="W73" s="130"/>
      <c r="X73" s="130"/>
      <c r="Y73" s="169"/>
      <c r="Z73" s="168"/>
      <c r="AA73" s="130"/>
      <c r="AB73" s="130"/>
      <c r="AC73" s="130"/>
      <c r="AD73" s="130"/>
      <c r="AE73" s="130"/>
      <c r="AF73" s="130"/>
      <c r="AG73" s="130"/>
      <c r="AH73" s="130"/>
      <c r="AI73" s="130"/>
      <c r="AJ73" s="130"/>
      <c r="AK73" s="130"/>
      <c r="AL73" s="130"/>
      <c r="AM73" s="130"/>
      <c r="AN73" s="130"/>
      <c r="AO73" s="130"/>
      <c r="AP73" s="130"/>
      <c r="AQ73" s="130"/>
      <c r="AR73" s="130"/>
      <c r="AS73" s="169"/>
      <c r="AT73" s="168"/>
      <c r="AU73" s="130"/>
      <c r="AV73" s="130"/>
      <c r="AW73" s="130"/>
      <c r="AX73" s="130"/>
      <c r="AY73" s="130"/>
      <c r="AZ73" s="130"/>
      <c r="BA73" s="130"/>
      <c r="BB73" s="130"/>
      <c r="BC73" s="130"/>
      <c r="BD73" s="130"/>
      <c r="BE73" s="130"/>
      <c r="BF73" s="130"/>
      <c r="BG73" s="130"/>
      <c r="BH73" s="130"/>
      <c r="BI73" s="130"/>
      <c r="BJ73" s="130"/>
      <c r="BK73" s="130"/>
      <c r="BL73" s="130"/>
      <c r="BM73" s="130"/>
      <c r="BN73" s="130"/>
      <c r="BO73" s="130"/>
      <c r="BP73" s="130"/>
      <c r="BQ73" s="130"/>
      <c r="BR73" s="130"/>
      <c r="BS73" s="130"/>
      <c r="BT73" s="130"/>
      <c r="BU73" s="169"/>
    </row>
    <row r="74" spans="1:73" ht="15.75" customHeight="1" x14ac:dyDescent="0.25">
      <c r="A74" s="18"/>
      <c r="B74" s="145">
        <v>9</v>
      </c>
      <c r="C74" s="346" t="str">
        <f>IF('INPUT DATA'!Q19="","",'INPUT DATA'!Q19)</f>
        <v/>
      </c>
      <c r="D74" s="347"/>
      <c r="E74" s="348"/>
      <c r="F74" s="344" t="str">
        <f>IF('INPUT DATA'!R19="","",'INPUT DATA'!R19)</f>
        <v/>
      </c>
      <c r="G74" s="345"/>
      <c r="H74" s="105" t="str">
        <f>IF('INPUT DATA'!S19="","",'INPUT DATA'!S19)</f>
        <v/>
      </c>
      <c r="I74" s="107" t="str">
        <f>IFERROR(IF(OR(H74="",H74=0),"",DATEDIF(IF(ISNUMBER(H74),H74,DATEVALUE(H74)),DATE(VALUE(LEFT('INPUT DATA'!$F$18,4)),6,1),"Y")),"")</f>
        <v/>
      </c>
      <c r="J74" s="107" t="str">
        <f>IFERROR(IF(OR(H74="",H74=0),"",DATEDIF(IF(ISNUMBER(H74),H74,DATEVALUE(H74)),DATE(VALUE(LEFT('INPUT DATA'!$F$18,4)),6,1),"YM")),"")</f>
        <v/>
      </c>
      <c r="K74" s="107" t="str">
        <f>IFERROR(IF(OR(H74="",H74=0),"",DATEDIF(IF(ISNUMBER(H74),H74,DATEVALUE(H74)),DATE(VALUE(RIGHT('INPUT DATA'!$F$18,4)),5,31),"Y")),"")</f>
        <v/>
      </c>
      <c r="L74" s="174" t="str">
        <f>IFERROR(IF(OR(H74="",H74=0),"",DATEDIF(IF(ISNUMBER(H74),H74,DATEVALUE(H74)),DATE(VALUE(RIGHT('INPUT DATA'!$F$18,4)),5,31),"YM")),"")</f>
        <v/>
      </c>
      <c r="M74" s="153" t="s">
        <v>179</v>
      </c>
      <c r="N74" s="168"/>
      <c r="O74" s="130"/>
      <c r="P74" s="130"/>
      <c r="Q74" s="130"/>
      <c r="R74" s="130"/>
      <c r="S74" s="130"/>
      <c r="T74" s="130"/>
      <c r="U74" s="130"/>
      <c r="V74" s="130"/>
      <c r="W74" s="130"/>
      <c r="X74" s="130"/>
      <c r="Y74" s="169"/>
      <c r="Z74" s="168"/>
      <c r="AA74" s="130"/>
      <c r="AB74" s="130"/>
      <c r="AC74" s="130"/>
      <c r="AD74" s="130"/>
      <c r="AE74" s="130"/>
      <c r="AF74" s="130"/>
      <c r="AG74" s="130"/>
      <c r="AH74" s="130"/>
      <c r="AI74" s="130"/>
      <c r="AJ74" s="130"/>
      <c r="AK74" s="130"/>
      <c r="AL74" s="130"/>
      <c r="AM74" s="130"/>
      <c r="AN74" s="130"/>
      <c r="AO74" s="130"/>
      <c r="AP74" s="130"/>
      <c r="AQ74" s="130"/>
      <c r="AR74" s="130"/>
      <c r="AS74" s="169"/>
      <c r="AT74" s="168"/>
      <c r="AU74" s="130"/>
      <c r="AV74" s="130"/>
      <c r="AW74" s="130"/>
      <c r="AX74" s="130"/>
      <c r="AY74" s="130"/>
      <c r="AZ74" s="130"/>
      <c r="BA74" s="130"/>
      <c r="BB74" s="130"/>
      <c r="BC74" s="130"/>
      <c r="BD74" s="130"/>
      <c r="BE74" s="130"/>
      <c r="BF74" s="130"/>
      <c r="BG74" s="130"/>
      <c r="BH74" s="130"/>
      <c r="BI74" s="130"/>
      <c r="BJ74" s="130"/>
      <c r="BK74" s="130"/>
      <c r="BL74" s="130"/>
      <c r="BM74" s="130"/>
      <c r="BN74" s="130"/>
      <c r="BO74" s="130"/>
      <c r="BP74" s="130"/>
      <c r="BQ74" s="130"/>
      <c r="BR74" s="130"/>
      <c r="BS74" s="130"/>
      <c r="BT74" s="130"/>
      <c r="BU74" s="169"/>
    </row>
    <row r="75" spans="1:73" ht="15.75" customHeight="1" x14ac:dyDescent="0.25">
      <c r="A75" s="18"/>
      <c r="B75" s="145">
        <v>10</v>
      </c>
      <c r="C75" s="346" t="str">
        <f>IF('INPUT DATA'!Q20="","",'INPUT DATA'!Q20)</f>
        <v/>
      </c>
      <c r="D75" s="347"/>
      <c r="E75" s="348"/>
      <c r="F75" s="344" t="str">
        <f>IF('INPUT DATA'!R20="","",'INPUT DATA'!R20)</f>
        <v/>
      </c>
      <c r="G75" s="345"/>
      <c r="H75" s="105" t="str">
        <f>IF('INPUT DATA'!S20="","",'INPUT DATA'!S20)</f>
        <v/>
      </c>
      <c r="I75" s="107" t="str">
        <f>IFERROR(IF(OR(H75="",H75=0),"",DATEDIF(IF(ISNUMBER(H75),H75,DATEVALUE(H75)),DATE(VALUE(LEFT('INPUT DATA'!$F$18,4)),6,1),"Y")),"")</f>
        <v/>
      </c>
      <c r="J75" s="107" t="str">
        <f>IFERROR(IF(OR(H75="",H75=0),"",DATEDIF(IF(ISNUMBER(H75),H75,DATEVALUE(H75)),DATE(VALUE(LEFT('INPUT DATA'!$F$18,4)),6,1),"YM")),"")</f>
        <v/>
      </c>
      <c r="K75" s="107" t="str">
        <f>IFERROR(IF(OR(H75="",H75=0),"",DATEDIF(IF(ISNUMBER(H75),H75,DATEVALUE(H75)),DATE(VALUE(RIGHT('INPUT DATA'!$F$18,4)),5,31),"Y")),"")</f>
        <v/>
      </c>
      <c r="L75" s="174" t="str">
        <f>IFERROR(IF(OR(H75="",H75=0),"",DATEDIF(IF(ISNUMBER(H75),H75,DATEVALUE(H75)),DATE(VALUE(RIGHT('INPUT DATA'!$F$18,4)),5,31),"YM")),"")</f>
        <v/>
      </c>
      <c r="M75" s="153" t="s">
        <v>179</v>
      </c>
      <c r="N75" s="168"/>
      <c r="O75" s="130"/>
      <c r="P75" s="130"/>
      <c r="Q75" s="130"/>
      <c r="R75" s="130"/>
      <c r="S75" s="130"/>
      <c r="T75" s="130"/>
      <c r="U75" s="130"/>
      <c r="V75" s="130"/>
      <c r="W75" s="130"/>
      <c r="X75" s="130"/>
      <c r="Y75" s="169"/>
      <c r="Z75" s="168"/>
      <c r="AA75" s="130"/>
      <c r="AB75" s="130"/>
      <c r="AC75" s="130"/>
      <c r="AD75" s="130"/>
      <c r="AE75" s="130"/>
      <c r="AF75" s="130"/>
      <c r="AG75" s="130"/>
      <c r="AH75" s="130"/>
      <c r="AI75" s="130"/>
      <c r="AJ75" s="130"/>
      <c r="AK75" s="130"/>
      <c r="AL75" s="130"/>
      <c r="AM75" s="130"/>
      <c r="AN75" s="130"/>
      <c r="AO75" s="130"/>
      <c r="AP75" s="130"/>
      <c r="AQ75" s="130"/>
      <c r="AR75" s="130"/>
      <c r="AS75" s="169"/>
      <c r="AT75" s="168"/>
      <c r="AU75" s="130"/>
      <c r="AV75" s="130"/>
      <c r="AW75" s="130"/>
      <c r="AX75" s="130"/>
      <c r="AY75" s="130"/>
      <c r="AZ75" s="130"/>
      <c r="BA75" s="130"/>
      <c r="BB75" s="130"/>
      <c r="BC75" s="130"/>
      <c r="BD75" s="130"/>
      <c r="BE75" s="130"/>
      <c r="BF75" s="130"/>
      <c r="BG75" s="130"/>
      <c r="BH75" s="130"/>
      <c r="BI75" s="130"/>
      <c r="BJ75" s="130"/>
      <c r="BK75" s="130"/>
      <c r="BL75" s="130"/>
      <c r="BM75" s="130"/>
      <c r="BN75" s="130"/>
      <c r="BO75" s="130"/>
      <c r="BP75" s="130"/>
      <c r="BQ75" s="130"/>
      <c r="BR75" s="130"/>
      <c r="BS75" s="130"/>
      <c r="BT75" s="130"/>
      <c r="BU75" s="169"/>
    </row>
    <row r="76" spans="1:73" ht="15.75" customHeight="1" x14ac:dyDescent="0.25">
      <c r="A76" s="18"/>
      <c r="B76" s="145">
        <v>11</v>
      </c>
      <c r="C76" s="346" t="str">
        <f>IF('INPUT DATA'!Q21="","",'INPUT DATA'!Q21)</f>
        <v/>
      </c>
      <c r="D76" s="347"/>
      <c r="E76" s="348"/>
      <c r="F76" s="344" t="str">
        <f>IF('INPUT DATA'!R21="","",'INPUT DATA'!R21)</f>
        <v/>
      </c>
      <c r="G76" s="345"/>
      <c r="H76" s="105" t="str">
        <f>IF('INPUT DATA'!S21="","",'INPUT DATA'!S21)</f>
        <v/>
      </c>
      <c r="I76" s="107" t="str">
        <f>IFERROR(IF(OR(H76="",H76=0),"",DATEDIF(IF(ISNUMBER(H76),H76,DATEVALUE(H76)),DATE(VALUE(LEFT('INPUT DATA'!$F$18,4)),6,1),"Y")),"")</f>
        <v/>
      </c>
      <c r="J76" s="107" t="str">
        <f>IFERROR(IF(OR(H76="",H76=0),"",DATEDIF(IF(ISNUMBER(H76),H76,DATEVALUE(H76)),DATE(VALUE(LEFT('INPUT DATA'!$F$18,4)),6,1),"YM")),"")</f>
        <v/>
      </c>
      <c r="K76" s="107" t="str">
        <f>IFERROR(IF(OR(H76="",H76=0),"",DATEDIF(IF(ISNUMBER(H76),H76,DATEVALUE(H76)),DATE(VALUE(RIGHT('INPUT DATA'!$F$18,4)),5,31),"Y")),"")</f>
        <v/>
      </c>
      <c r="L76" s="174" t="str">
        <f>IFERROR(IF(OR(H76="",H76=0),"",DATEDIF(IF(ISNUMBER(H76),H76,DATEVALUE(H76)),DATE(VALUE(RIGHT('INPUT DATA'!$F$18,4)),5,31),"YM")),"")</f>
        <v/>
      </c>
      <c r="M76" s="153" t="s">
        <v>179</v>
      </c>
      <c r="N76" s="168"/>
      <c r="O76" s="130"/>
      <c r="P76" s="130"/>
      <c r="Q76" s="130"/>
      <c r="R76" s="130"/>
      <c r="S76" s="130"/>
      <c r="T76" s="130"/>
      <c r="U76" s="130"/>
      <c r="V76" s="130"/>
      <c r="W76" s="130"/>
      <c r="X76" s="130"/>
      <c r="Y76" s="169"/>
      <c r="Z76" s="168"/>
      <c r="AA76" s="130"/>
      <c r="AB76" s="130"/>
      <c r="AC76" s="130"/>
      <c r="AD76" s="130"/>
      <c r="AE76" s="130"/>
      <c r="AF76" s="130"/>
      <c r="AG76" s="130"/>
      <c r="AH76" s="130"/>
      <c r="AI76" s="130"/>
      <c r="AJ76" s="130"/>
      <c r="AK76" s="130"/>
      <c r="AL76" s="130"/>
      <c r="AM76" s="130"/>
      <c r="AN76" s="130"/>
      <c r="AO76" s="130"/>
      <c r="AP76" s="130"/>
      <c r="AQ76" s="130"/>
      <c r="AR76" s="130"/>
      <c r="AS76" s="169"/>
      <c r="AT76" s="168"/>
      <c r="AU76" s="130"/>
      <c r="AV76" s="130"/>
      <c r="AW76" s="130"/>
      <c r="AX76" s="130"/>
      <c r="AY76" s="130"/>
      <c r="AZ76" s="130"/>
      <c r="BA76" s="130"/>
      <c r="BB76" s="130"/>
      <c r="BC76" s="130"/>
      <c r="BD76" s="130"/>
      <c r="BE76" s="130"/>
      <c r="BF76" s="130"/>
      <c r="BG76" s="130"/>
      <c r="BH76" s="130"/>
      <c r="BI76" s="130"/>
      <c r="BJ76" s="130"/>
      <c r="BK76" s="130"/>
      <c r="BL76" s="130"/>
      <c r="BM76" s="130"/>
      <c r="BN76" s="130"/>
      <c r="BO76" s="130"/>
      <c r="BP76" s="130"/>
      <c r="BQ76" s="130"/>
      <c r="BR76" s="130"/>
      <c r="BS76" s="130"/>
      <c r="BT76" s="130"/>
      <c r="BU76" s="169"/>
    </row>
    <row r="77" spans="1:73" ht="15.75" customHeight="1" x14ac:dyDescent="0.25">
      <c r="A77" s="18"/>
      <c r="B77" s="146">
        <v>12</v>
      </c>
      <c r="C77" s="346" t="str">
        <f>IF('INPUT DATA'!Q22="","",'INPUT DATA'!Q22)</f>
        <v/>
      </c>
      <c r="D77" s="347"/>
      <c r="E77" s="348"/>
      <c r="F77" s="344" t="str">
        <f>IF('INPUT DATA'!R22="","",'INPUT DATA'!R22)</f>
        <v/>
      </c>
      <c r="G77" s="345"/>
      <c r="H77" s="105" t="str">
        <f>IF('INPUT DATA'!S22="","",'INPUT DATA'!S22)</f>
        <v/>
      </c>
      <c r="I77" s="108" t="str">
        <f>IFERROR(IF(OR(H77="",H77=0),"",DATEDIF(IF(ISNUMBER(H77),H77,DATEVALUE(H77)),DATE(VALUE(LEFT('INPUT DATA'!$F$18,4)),6,1),"Y")),"")</f>
        <v/>
      </c>
      <c r="J77" s="108" t="str">
        <f>IFERROR(IF(OR(H77="",H77=0),"",DATEDIF(IF(ISNUMBER(H77),H77,DATEVALUE(H77)),DATE(VALUE(LEFT('INPUT DATA'!$F$18,4)),6,1),"YM")),"")</f>
        <v/>
      </c>
      <c r="K77" s="108" t="str">
        <f>IFERROR(IF(OR(H77="",H77=0),"",DATEDIF(IF(ISNUMBER(H77),H77,DATEVALUE(H77)),DATE(VALUE(RIGHT('INPUT DATA'!$F$18,4)),5,31),"Y")),"")</f>
        <v/>
      </c>
      <c r="L77" s="175" t="str">
        <f>IFERROR(IF(OR(H77="",H77=0),"",DATEDIF(IF(ISNUMBER(H77),H77,DATEVALUE(H77)),DATE(VALUE(RIGHT('INPUT DATA'!$F$18,4)),5,31),"YM")),"")</f>
        <v/>
      </c>
      <c r="M77" s="153" t="s">
        <v>179</v>
      </c>
      <c r="N77" s="168"/>
      <c r="O77" s="130"/>
      <c r="P77" s="130"/>
      <c r="Q77" s="130"/>
      <c r="R77" s="130"/>
      <c r="S77" s="130"/>
      <c r="T77" s="130"/>
      <c r="U77" s="130"/>
      <c r="V77" s="130"/>
      <c r="W77" s="130"/>
      <c r="X77" s="130"/>
      <c r="Y77" s="169"/>
      <c r="Z77" s="168"/>
      <c r="AA77" s="130"/>
      <c r="AB77" s="130"/>
      <c r="AC77" s="130"/>
      <c r="AD77" s="130"/>
      <c r="AE77" s="130"/>
      <c r="AF77" s="130"/>
      <c r="AG77" s="130"/>
      <c r="AH77" s="130"/>
      <c r="AI77" s="130"/>
      <c r="AJ77" s="130"/>
      <c r="AK77" s="130"/>
      <c r="AL77" s="130"/>
      <c r="AM77" s="130"/>
      <c r="AN77" s="130"/>
      <c r="AO77" s="130"/>
      <c r="AP77" s="130"/>
      <c r="AQ77" s="130"/>
      <c r="AR77" s="130"/>
      <c r="AS77" s="169"/>
      <c r="AT77" s="168"/>
      <c r="AU77" s="130"/>
      <c r="AV77" s="130"/>
      <c r="AW77" s="130"/>
      <c r="AX77" s="130"/>
      <c r="AY77" s="130"/>
      <c r="AZ77" s="130"/>
      <c r="BA77" s="130"/>
      <c r="BB77" s="130"/>
      <c r="BC77" s="130"/>
      <c r="BD77" s="130"/>
      <c r="BE77" s="130"/>
      <c r="BF77" s="130"/>
      <c r="BG77" s="130"/>
      <c r="BH77" s="130"/>
      <c r="BI77" s="130"/>
      <c r="BJ77" s="130"/>
      <c r="BK77" s="130"/>
      <c r="BL77" s="130"/>
      <c r="BM77" s="130"/>
      <c r="BN77" s="130"/>
      <c r="BO77" s="130"/>
      <c r="BP77" s="130"/>
      <c r="BQ77" s="130"/>
      <c r="BR77" s="130"/>
      <c r="BS77" s="130"/>
      <c r="BT77" s="130"/>
      <c r="BU77" s="169"/>
    </row>
    <row r="78" spans="1:73" ht="15.75" customHeight="1" x14ac:dyDescent="0.25">
      <c r="A78" s="18"/>
      <c r="B78" s="145">
        <v>13</v>
      </c>
      <c r="C78" s="346" t="str">
        <f>IF('INPUT DATA'!Q23="","",'INPUT DATA'!Q23)</f>
        <v/>
      </c>
      <c r="D78" s="347"/>
      <c r="E78" s="348"/>
      <c r="F78" s="344" t="str">
        <f>IF('INPUT DATA'!R23="","",'INPUT DATA'!R23)</f>
        <v/>
      </c>
      <c r="G78" s="345"/>
      <c r="H78" s="105" t="str">
        <f>IF('INPUT DATA'!S23="","",'INPUT DATA'!S23)</f>
        <v/>
      </c>
      <c r="I78" s="107" t="str">
        <f>IFERROR(IF(OR(H78="",H78=0),"",DATEDIF(IF(ISNUMBER(H78),H78,DATEVALUE(H78)),DATE(VALUE(LEFT('INPUT DATA'!$F$18,4)),6,1),"Y")),"")</f>
        <v/>
      </c>
      <c r="J78" s="107" t="str">
        <f>IFERROR(IF(OR(H78="",H78=0),"",DATEDIF(IF(ISNUMBER(H78),H78,DATEVALUE(H78)),DATE(VALUE(LEFT('INPUT DATA'!$F$18,4)),6,1),"YM")),"")</f>
        <v/>
      </c>
      <c r="K78" s="107" t="str">
        <f>IFERROR(IF(OR(H78="",H78=0),"",DATEDIF(IF(ISNUMBER(H78),H78,DATEVALUE(H78)),DATE(VALUE(RIGHT('INPUT DATA'!$F$18,4)),5,31),"Y")),"")</f>
        <v/>
      </c>
      <c r="L78" s="174" t="str">
        <f>IFERROR(IF(OR(H78="",H78=0),"",DATEDIF(IF(ISNUMBER(H78),H78,DATEVALUE(H78)),DATE(VALUE(RIGHT('INPUT DATA'!$F$18,4)),5,31),"YM")),"")</f>
        <v/>
      </c>
      <c r="M78" s="153" t="s">
        <v>179</v>
      </c>
      <c r="N78" s="168"/>
      <c r="O78" s="130"/>
      <c r="P78" s="130"/>
      <c r="Q78" s="130"/>
      <c r="R78" s="130"/>
      <c r="S78" s="130"/>
      <c r="T78" s="130"/>
      <c r="U78" s="130"/>
      <c r="V78" s="130"/>
      <c r="W78" s="130"/>
      <c r="X78" s="130"/>
      <c r="Y78" s="169"/>
      <c r="Z78" s="168"/>
      <c r="AA78" s="130"/>
      <c r="AB78" s="130"/>
      <c r="AC78" s="130"/>
      <c r="AD78" s="130"/>
      <c r="AE78" s="130"/>
      <c r="AF78" s="130"/>
      <c r="AG78" s="130"/>
      <c r="AH78" s="130"/>
      <c r="AI78" s="130"/>
      <c r="AJ78" s="130"/>
      <c r="AK78" s="130"/>
      <c r="AL78" s="130"/>
      <c r="AM78" s="130"/>
      <c r="AN78" s="130"/>
      <c r="AO78" s="130"/>
      <c r="AP78" s="130"/>
      <c r="AQ78" s="130"/>
      <c r="AR78" s="130"/>
      <c r="AS78" s="169"/>
      <c r="AT78" s="168"/>
      <c r="AU78" s="130"/>
      <c r="AV78" s="130"/>
      <c r="AW78" s="130"/>
      <c r="AX78" s="130"/>
      <c r="AY78" s="130"/>
      <c r="AZ78" s="130"/>
      <c r="BA78" s="130"/>
      <c r="BB78" s="130"/>
      <c r="BC78" s="130"/>
      <c r="BD78" s="130"/>
      <c r="BE78" s="130"/>
      <c r="BF78" s="130"/>
      <c r="BG78" s="130"/>
      <c r="BH78" s="130"/>
      <c r="BI78" s="130"/>
      <c r="BJ78" s="130"/>
      <c r="BK78" s="130"/>
      <c r="BL78" s="130"/>
      <c r="BM78" s="130"/>
      <c r="BN78" s="130"/>
      <c r="BO78" s="130"/>
      <c r="BP78" s="130"/>
      <c r="BQ78" s="130"/>
      <c r="BR78" s="130"/>
      <c r="BS78" s="130"/>
      <c r="BT78" s="130"/>
      <c r="BU78" s="169"/>
    </row>
    <row r="79" spans="1:73" ht="15.75" customHeight="1" x14ac:dyDescent="0.25">
      <c r="A79" s="18"/>
      <c r="B79" s="145">
        <v>14</v>
      </c>
      <c r="C79" s="346" t="str">
        <f>IF('INPUT DATA'!Q24="","",'INPUT DATA'!Q24)</f>
        <v/>
      </c>
      <c r="D79" s="347"/>
      <c r="E79" s="348"/>
      <c r="F79" s="344" t="str">
        <f>IF('INPUT DATA'!R24="","",'INPUT DATA'!R24)</f>
        <v/>
      </c>
      <c r="G79" s="345"/>
      <c r="H79" s="105" t="str">
        <f>IF('INPUT DATA'!S24="","",'INPUT DATA'!S24)</f>
        <v/>
      </c>
      <c r="I79" s="107" t="str">
        <f>IFERROR(IF(OR(H79="",H79=0),"",DATEDIF(IF(ISNUMBER(H79),H79,DATEVALUE(H79)),DATE(VALUE(LEFT('INPUT DATA'!$F$18,4)),6,1),"Y")),"")</f>
        <v/>
      </c>
      <c r="J79" s="107" t="str">
        <f>IFERROR(IF(OR(H79="",H79=0),"",DATEDIF(IF(ISNUMBER(H79),H79,DATEVALUE(H79)),DATE(VALUE(LEFT('INPUT DATA'!$F$18,4)),6,1),"YM")),"")</f>
        <v/>
      </c>
      <c r="K79" s="107" t="str">
        <f>IFERROR(IF(OR(H79="",H79=0),"",DATEDIF(IF(ISNUMBER(H79),H79,DATEVALUE(H79)),DATE(VALUE(RIGHT('INPUT DATA'!$F$18,4)),5,31),"Y")),"")</f>
        <v/>
      </c>
      <c r="L79" s="174" t="str">
        <f>IFERROR(IF(OR(H79="",H79=0),"",DATEDIF(IF(ISNUMBER(H79),H79,DATEVALUE(H79)),DATE(VALUE(RIGHT('INPUT DATA'!$F$18,4)),5,31),"YM")),"")</f>
        <v/>
      </c>
      <c r="M79" s="153" t="s">
        <v>179</v>
      </c>
      <c r="N79" s="168"/>
      <c r="O79" s="130"/>
      <c r="P79" s="130"/>
      <c r="Q79" s="130"/>
      <c r="R79" s="130"/>
      <c r="S79" s="130"/>
      <c r="T79" s="130"/>
      <c r="U79" s="130"/>
      <c r="V79" s="130"/>
      <c r="W79" s="130"/>
      <c r="X79" s="130"/>
      <c r="Y79" s="169"/>
      <c r="Z79" s="168"/>
      <c r="AA79" s="130"/>
      <c r="AB79" s="130"/>
      <c r="AC79" s="130"/>
      <c r="AD79" s="130"/>
      <c r="AE79" s="130"/>
      <c r="AF79" s="130"/>
      <c r="AG79" s="130"/>
      <c r="AH79" s="130"/>
      <c r="AI79" s="130"/>
      <c r="AJ79" s="130"/>
      <c r="AK79" s="130"/>
      <c r="AL79" s="130"/>
      <c r="AM79" s="130"/>
      <c r="AN79" s="130"/>
      <c r="AO79" s="130"/>
      <c r="AP79" s="130"/>
      <c r="AQ79" s="130"/>
      <c r="AR79" s="130"/>
      <c r="AS79" s="169"/>
      <c r="AT79" s="168"/>
      <c r="AU79" s="130"/>
      <c r="AV79" s="130"/>
      <c r="AW79" s="130"/>
      <c r="AX79" s="130"/>
      <c r="AY79" s="130"/>
      <c r="AZ79" s="130"/>
      <c r="BA79" s="130"/>
      <c r="BB79" s="130"/>
      <c r="BC79" s="130"/>
      <c r="BD79" s="130"/>
      <c r="BE79" s="130"/>
      <c r="BF79" s="130"/>
      <c r="BG79" s="130"/>
      <c r="BH79" s="130"/>
      <c r="BI79" s="130"/>
      <c r="BJ79" s="130"/>
      <c r="BK79" s="130"/>
      <c r="BL79" s="130"/>
      <c r="BM79" s="130"/>
      <c r="BN79" s="130"/>
      <c r="BO79" s="130"/>
      <c r="BP79" s="130"/>
      <c r="BQ79" s="130"/>
      <c r="BR79" s="130"/>
      <c r="BS79" s="130"/>
      <c r="BT79" s="130"/>
      <c r="BU79" s="169"/>
    </row>
    <row r="80" spans="1:73" ht="15.75" customHeight="1" x14ac:dyDescent="0.25">
      <c r="A80" s="18"/>
      <c r="B80" s="145">
        <v>15</v>
      </c>
      <c r="C80" s="346" t="str">
        <f>IF('INPUT DATA'!Q25="","",'INPUT DATA'!Q25)</f>
        <v/>
      </c>
      <c r="D80" s="347"/>
      <c r="E80" s="348"/>
      <c r="F80" s="344" t="str">
        <f>IF('INPUT DATA'!R25="","",'INPUT DATA'!R25)</f>
        <v/>
      </c>
      <c r="G80" s="345"/>
      <c r="H80" s="105" t="str">
        <f>IF('INPUT DATA'!S25="","",'INPUT DATA'!S25)</f>
        <v/>
      </c>
      <c r="I80" s="107" t="str">
        <f>IFERROR(IF(OR(H80="",H80=0),"",DATEDIF(IF(ISNUMBER(H80),H80,DATEVALUE(H80)),DATE(VALUE(LEFT('INPUT DATA'!$F$18,4)),6,1),"Y")),"")</f>
        <v/>
      </c>
      <c r="J80" s="107" t="str">
        <f>IFERROR(IF(OR(H80="",H80=0),"",DATEDIF(IF(ISNUMBER(H80),H80,DATEVALUE(H80)),DATE(VALUE(LEFT('INPUT DATA'!$F$18,4)),6,1),"YM")),"")</f>
        <v/>
      </c>
      <c r="K80" s="107" t="str">
        <f>IFERROR(IF(OR(H80="",H80=0),"",DATEDIF(IF(ISNUMBER(H80),H80,DATEVALUE(H80)),DATE(VALUE(RIGHT('INPUT DATA'!$F$18,4)),5,31),"Y")),"")</f>
        <v/>
      </c>
      <c r="L80" s="174" t="str">
        <f>IFERROR(IF(OR(H80="",H80=0),"",DATEDIF(IF(ISNUMBER(H80),H80,DATEVALUE(H80)),DATE(VALUE(RIGHT('INPUT DATA'!$F$18,4)),5,31),"YM")),"")</f>
        <v/>
      </c>
      <c r="M80" s="153" t="s">
        <v>179</v>
      </c>
      <c r="N80" s="168"/>
      <c r="O80" s="130"/>
      <c r="P80" s="130"/>
      <c r="Q80" s="130"/>
      <c r="R80" s="130"/>
      <c r="S80" s="130"/>
      <c r="T80" s="130"/>
      <c r="U80" s="130"/>
      <c r="V80" s="130"/>
      <c r="W80" s="130"/>
      <c r="X80" s="130"/>
      <c r="Y80" s="169"/>
      <c r="Z80" s="168"/>
      <c r="AA80" s="130"/>
      <c r="AB80" s="130"/>
      <c r="AC80" s="130"/>
      <c r="AD80" s="130"/>
      <c r="AE80" s="130"/>
      <c r="AF80" s="130"/>
      <c r="AG80" s="130"/>
      <c r="AH80" s="130"/>
      <c r="AI80" s="130"/>
      <c r="AJ80" s="130"/>
      <c r="AK80" s="130"/>
      <c r="AL80" s="130"/>
      <c r="AM80" s="130"/>
      <c r="AN80" s="130"/>
      <c r="AO80" s="130"/>
      <c r="AP80" s="130"/>
      <c r="AQ80" s="130"/>
      <c r="AR80" s="130"/>
      <c r="AS80" s="169"/>
      <c r="AT80" s="168"/>
      <c r="AU80" s="130"/>
      <c r="AV80" s="130"/>
      <c r="AW80" s="130"/>
      <c r="AX80" s="130"/>
      <c r="AY80" s="130"/>
      <c r="AZ80" s="130"/>
      <c r="BA80" s="130"/>
      <c r="BB80" s="130"/>
      <c r="BC80" s="130"/>
      <c r="BD80" s="130"/>
      <c r="BE80" s="130"/>
      <c r="BF80" s="130"/>
      <c r="BG80" s="130"/>
      <c r="BH80" s="130"/>
      <c r="BI80" s="130"/>
      <c r="BJ80" s="130"/>
      <c r="BK80" s="130"/>
      <c r="BL80" s="130"/>
      <c r="BM80" s="130"/>
      <c r="BN80" s="130"/>
      <c r="BO80" s="130"/>
      <c r="BP80" s="130"/>
      <c r="BQ80" s="130"/>
      <c r="BR80" s="130"/>
      <c r="BS80" s="130"/>
      <c r="BT80" s="130"/>
      <c r="BU80" s="169"/>
    </row>
    <row r="81" spans="1:73" ht="15.75" customHeight="1" x14ac:dyDescent="0.25">
      <c r="A81" s="18"/>
      <c r="B81" s="145">
        <v>16</v>
      </c>
      <c r="C81" s="346" t="str">
        <f>IF('INPUT DATA'!Q26="","",'INPUT DATA'!Q26)</f>
        <v/>
      </c>
      <c r="D81" s="347"/>
      <c r="E81" s="348"/>
      <c r="F81" s="344" t="str">
        <f>IF('INPUT DATA'!R26="","",'INPUT DATA'!R26)</f>
        <v/>
      </c>
      <c r="G81" s="345"/>
      <c r="H81" s="105" t="str">
        <f>IF('INPUT DATA'!S26="","",'INPUT DATA'!S26)</f>
        <v/>
      </c>
      <c r="I81" s="107" t="str">
        <f>IFERROR(IF(OR(H81="",H81=0),"",DATEDIF(IF(ISNUMBER(H81),H81,DATEVALUE(H81)),DATE(VALUE(LEFT('INPUT DATA'!$F$18,4)),6,1),"Y")),"")</f>
        <v/>
      </c>
      <c r="J81" s="107" t="str">
        <f>IFERROR(IF(OR(H81="",H81=0),"",DATEDIF(IF(ISNUMBER(H81),H81,DATEVALUE(H81)),DATE(VALUE(LEFT('INPUT DATA'!$F$18,4)),6,1),"YM")),"")</f>
        <v/>
      </c>
      <c r="K81" s="107" t="str">
        <f>IFERROR(IF(OR(H81="",H81=0),"",DATEDIF(IF(ISNUMBER(H81),H81,DATEVALUE(H81)),DATE(VALUE(RIGHT('INPUT DATA'!$F$18,4)),5,31),"Y")),"")</f>
        <v/>
      </c>
      <c r="L81" s="174" t="str">
        <f>IFERROR(IF(OR(H81="",H81=0),"",DATEDIF(IF(ISNUMBER(H81),H81,DATEVALUE(H81)),DATE(VALUE(RIGHT('INPUT DATA'!$F$18,4)),5,31),"YM")),"")</f>
        <v/>
      </c>
      <c r="M81" s="153" t="s">
        <v>179</v>
      </c>
      <c r="N81" s="168"/>
      <c r="O81" s="130"/>
      <c r="P81" s="130"/>
      <c r="Q81" s="130"/>
      <c r="R81" s="130"/>
      <c r="S81" s="130"/>
      <c r="T81" s="130"/>
      <c r="U81" s="130"/>
      <c r="V81" s="130"/>
      <c r="W81" s="130"/>
      <c r="X81" s="130"/>
      <c r="Y81" s="169"/>
      <c r="Z81" s="168"/>
      <c r="AA81" s="130"/>
      <c r="AB81" s="130"/>
      <c r="AC81" s="130"/>
      <c r="AD81" s="130"/>
      <c r="AE81" s="130"/>
      <c r="AF81" s="130"/>
      <c r="AG81" s="130"/>
      <c r="AH81" s="130"/>
      <c r="AI81" s="130"/>
      <c r="AJ81" s="130"/>
      <c r="AK81" s="130"/>
      <c r="AL81" s="130"/>
      <c r="AM81" s="130"/>
      <c r="AN81" s="130"/>
      <c r="AO81" s="130"/>
      <c r="AP81" s="130"/>
      <c r="AQ81" s="130"/>
      <c r="AR81" s="130"/>
      <c r="AS81" s="169"/>
      <c r="AT81" s="168"/>
      <c r="AU81" s="130"/>
      <c r="AV81" s="130"/>
      <c r="AW81" s="130"/>
      <c r="AX81" s="130"/>
      <c r="AY81" s="130"/>
      <c r="AZ81" s="130"/>
      <c r="BA81" s="130"/>
      <c r="BB81" s="130"/>
      <c r="BC81" s="130"/>
      <c r="BD81" s="130"/>
      <c r="BE81" s="130"/>
      <c r="BF81" s="130"/>
      <c r="BG81" s="130"/>
      <c r="BH81" s="130"/>
      <c r="BI81" s="130"/>
      <c r="BJ81" s="130"/>
      <c r="BK81" s="130"/>
      <c r="BL81" s="130"/>
      <c r="BM81" s="130"/>
      <c r="BN81" s="130"/>
      <c r="BO81" s="130"/>
      <c r="BP81" s="130"/>
      <c r="BQ81" s="130"/>
      <c r="BR81" s="130"/>
      <c r="BS81" s="130"/>
      <c r="BT81" s="130"/>
      <c r="BU81" s="169"/>
    </row>
    <row r="82" spans="1:73" ht="15.75" customHeight="1" x14ac:dyDescent="0.25">
      <c r="A82" s="18"/>
      <c r="B82" s="145">
        <v>17</v>
      </c>
      <c r="C82" s="346" t="str">
        <f>IF('INPUT DATA'!Q27="","",'INPUT DATA'!Q27)</f>
        <v/>
      </c>
      <c r="D82" s="347"/>
      <c r="E82" s="348"/>
      <c r="F82" s="344" t="str">
        <f>IF('INPUT DATA'!R27="","",'INPUT DATA'!R27)</f>
        <v/>
      </c>
      <c r="G82" s="345"/>
      <c r="H82" s="105" t="str">
        <f>IF('INPUT DATA'!S27="","",'INPUT DATA'!S27)</f>
        <v/>
      </c>
      <c r="I82" s="107" t="str">
        <f>IFERROR(IF(OR(H82="",H82=0),"",DATEDIF(IF(ISNUMBER(H82),H82,DATEVALUE(H82)),DATE(VALUE(LEFT('INPUT DATA'!$F$18,4)),6,1),"Y")),"")</f>
        <v/>
      </c>
      <c r="J82" s="107" t="str">
        <f>IFERROR(IF(OR(H82="",H82=0),"",DATEDIF(IF(ISNUMBER(H82),H82,DATEVALUE(H82)),DATE(VALUE(LEFT('INPUT DATA'!$F$18,4)),6,1),"YM")),"")</f>
        <v/>
      </c>
      <c r="K82" s="107" t="str">
        <f>IFERROR(IF(OR(H82="",H82=0),"",DATEDIF(IF(ISNUMBER(H82),H82,DATEVALUE(H82)),DATE(VALUE(RIGHT('INPUT DATA'!$F$18,4)),5,31),"Y")),"")</f>
        <v/>
      </c>
      <c r="L82" s="174" t="str">
        <f>IFERROR(IF(OR(H82="",H82=0),"",DATEDIF(IF(ISNUMBER(H82),H82,DATEVALUE(H82)),DATE(VALUE(RIGHT('INPUT DATA'!$F$18,4)),5,31),"YM")),"")</f>
        <v/>
      </c>
      <c r="M82" s="153" t="s">
        <v>179</v>
      </c>
      <c r="N82" s="168"/>
      <c r="O82" s="130"/>
      <c r="P82" s="130"/>
      <c r="Q82" s="130"/>
      <c r="R82" s="130"/>
      <c r="S82" s="130"/>
      <c r="T82" s="130"/>
      <c r="U82" s="130"/>
      <c r="V82" s="130"/>
      <c r="W82" s="130"/>
      <c r="X82" s="130"/>
      <c r="Y82" s="169"/>
      <c r="Z82" s="168"/>
      <c r="AA82" s="130"/>
      <c r="AB82" s="130"/>
      <c r="AC82" s="130"/>
      <c r="AD82" s="130"/>
      <c r="AE82" s="130"/>
      <c r="AF82" s="130"/>
      <c r="AG82" s="130"/>
      <c r="AH82" s="130"/>
      <c r="AI82" s="130"/>
      <c r="AJ82" s="130"/>
      <c r="AK82" s="130"/>
      <c r="AL82" s="130"/>
      <c r="AM82" s="130"/>
      <c r="AN82" s="130"/>
      <c r="AO82" s="130"/>
      <c r="AP82" s="130"/>
      <c r="AQ82" s="130"/>
      <c r="AR82" s="130"/>
      <c r="AS82" s="169"/>
      <c r="AT82" s="168"/>
      <c r="AU82" s="130"/>
      <c r="AV82" s="130"/>
      <c r="AW82" s="130"/>
      <c r="AX82" s="130"/>
      <c r="AY82" s="130"/>
      <c r="AZ82" s="130"/>
      <c r="BA82" s="130"/>
      <c r="BB82" s="130"/>
      <c r="BC82" s="130"/>
      <c r="BD82" s="130"/>
      <c r="BE82" s="130"/>
      <c r="BF82" s="130"/>
      <c r="BG82" s="130"/>
      <c r="BH82" s="130"/>
      <c r="BI82" s="130"/>
      <c r="BJ82" s="130"/>
      <c r="BK82" s="130"/>
      <c r="BL82" s="130"/>
      <c r="BM82" s="130"/>
      <c r="BN82" s="130"/>
      <c r="BO82" s="130"/>
      <c r="BP82" s="130"/>
      <c r="BQ82" s="130"/>
      <c r="BR82" s="130"/>
      <c r="BS82" s="130"/>
      <c r="BT82" s="130"/>
      <c r="BU82" s="169"/>
    </row>
    <row r="83" spans="1:73" ht="15.75" customHeight="1" x14ac:dyDescent="0.25">
      <c r="A83" s="18"/>
      <c r="B83" s="145">
        <v>18</v>
      </c>
      <c r="C83" s="346" t="str">
        <f>IF('INPUT DATA'!Q28="","",'INPUT DATA'!Q28)</f>
        <v/>
      </c>
      <c r="D83" s="347"/>
      <c r="E83" s="348"/>
      <c r="F83" s="344" t="str">
        <f>IF('INPUT DATA'!R28="","",'INPUT DATA'!R28)</f>
        <v/>
      </c>
      <c r="G83" s="345"/>
      <c r="H83" s="105" t="str">
        <f>IF('INPUT DATA'!S28="","",'INPUT DATA'!S28)</f>
        <v/>
      </c>
      <c r="I83" s="109" t="str">
        <f>IFERROR(IF(OR(H83="",H83=0),"",DATEDIF(IF(ISNUMBER(H83),H83,DATEVALUE(H83)),DATE(VALUE(LEFT('INPUT DATA'!$F$18,4)),6,1),"Y")),"")</f>
        <v/>
      </c>
      <c r="J83" s="107" t="str">
        <f>IFERROR(IF(OR(H83="",H83=0),"",DATEDIF(IF(ISNUMBER(H83),H83,DATEVALUE(H83)),DATE(VALUE(LEFT('INPUT DATA'!$F$18,4)),6,1),"YM")),"")</f>
        <v/>
      </c>
      <c r="K83" s="107" t="str">
        <f>IFERROR(IF(OR(H83="",H83=0),"",DATEDIF(IF(ISNUMBER(H83),H83,DATEVALUE(H83)),DATE(VALUE(RIGHT('INPUT DATA'!$F$18,4)),5,31),"Y")),"")</f>
        <v/>
      </c>
      <c r="L83" s="174" t="str">
        <f>IFERROR(IF(OR(H83="",H83=0),"",DATEDIF(IF(ISNUMBER(H83),H83,DATEVALUE(H83)),DATE(VALUE(RIGHT('INPUT DATA'!$F$18,4)),5,31),"YM")),"")</f>
        <v/>
      </c>
      <c r="M83" s="153" t="s">
        <v>179</v>
      </c>
      <c r="N83" s="168"/>
      <c r="O83" s="130"/>
      <c r="P83" s="130"/>
      <c r="Q83" s="130"/>
      <c r="R83" s="130"/>
      <c r="S83" s="130"/>
      <c r="T83" s="130"/>
      <c r="U83" s="130"/>
      <c r="V83" s="130"/>
      <c r="W83" s="130"/>
      <c r="X83" s="130"/>
      <c r="Y83" s="169"/>
      <c r="Z83" s="168"/>
      <c r="AA83" s="130"/>
      <c r="AB83" s="130"/>
      <c r="AC83" s="130"/>
      <c r="AD83" s="130"/>
      <c r="AE83" s="130"/>
      <c r="AF83" s="130"/>
      <c r="AG83" s="130"/>
      <c r="AH83" s="130"/>
      <c r="AI83" s="130"/>
      <c r="AJ83" s="130"/>
      <c r="AK83" s="130"/>
      <c r="AL83" s="130"/>
      <c r="AM83" s="130"/>
      <c r="AN83" s="130"/>
      <c r="AO83" s="130"/>
      <c r="AP83" s="130"/>
      <c r="AQ83" s="130"/>
      <c r="AR83" s="130"/>
      <c r="AS83" s="169"/>
      <c r="AT83" s="168"/>
      <c r="AU83" s="130"/>
      <c r="AV83" s="130"/>
      <c r="AW83" s="130"/>
      <c r="AX83" s="130"/>
      <c r="AY83" s="130"/>
      <c r="AZ83" s="130"/>
      <c r="BA83" s="130"/>
      <c r="BB83" s="130"/>
      <c r="BC83" s="130"/>
      <c r="BD83" s="130"/>
      <c r="BE83" s="130"/>
      <c r="BF83" s="130"/>
      <c r="BG83" s="130"/>
      <c r="BH83" s="130"/>
      <c r="BI83" s="130"/>
      <c r="BJ83" s="130"/>
      <c r="BK83" s="130"/>
      <c r="BL83" s="130"/>
      <c r="BM83" s="130"/>
      <c r="BN83" s="130"/>
      <c r="BO83" s="130"/>
      <c r="BP83" s="130"/>
      <c r="BQ83" s="130"/>
      <c r="BR83" s="130"/>
      <c r="BS83" s="130"/>
      <c r="BT83" s="130"/>
      <c r="BU83" s="169"/>
    </row>
    <row r="84" spans="1:73" ht="15.75" customHeight="1" x14ac:dyDescent="0.25">
      <c r="A84" s="18"/>
      <c r="B84" s="145">
        <v>19</v>
      </c>
      <c r="C84" s="346" t="str">
        <f>IF('INPUT DATA'!Q29="","",'INPUT DATA'!Q29)</f>
        <v/>
      </c>
      <c r="D84" s="347"/>
      <c r="E84" s="348"/>
      <c r="F84" s="344" t="str">
        <f>IF('INPUT DATA'!R29="","",'INPUT DATA'!R29)</f>
        <v/>
      </c>
      <c r="G84" s="345"/>
      <c r="H84" s="105" t="str">
        <f>IF('INPUT DATA'!S29="","",'INPUT DATA'!S29)</f>
        <v/>
      </c>
      <c r="I84" s="109" t="str">
        <f>IFERROR(IF(OR(H84="",H84=0),"",DATEDIF(IF(ISNUMBER(H84),H84,DATEVALUE(H84)),DATE(VALUE(LEFT('INPUT DATA'!$F$18,4)),6,1),"Y")),"")</f>
        <v/>
      </c>
      <c r="J84" s="107" t="str">
        <f>IFERROR(IF(OR(H84="",H84=0),"",DATEDIF(IF(ISNUMBER(H84),H84,DATEVALUE(H84)),DATE(VALUE(LEFT('INPUT DATA'!$F$18,4)),6,1),"YM")),"")</f>
        <v/>
      </c>
      <c r="K84" s="107" t="str">
        <f>IFERROR(IF(OR(H84="",H84=0),"",DATEDIF(IF(ISNUMBER(H84),H84,DATEVALUE(H84)),DATE(VALUE(RIGHT('INPUT DATA'!$F$18,4)),5,31),"Y")),"")</f>
        <v/>
      </c>
      <c r="L84" s="174" t="str">
        <f>IFERROR(IF(OR(H84="",H84=0),"",DATEDIF(IF(ISNUMBER(H84),H84,DATEVALUE(H84)),DATE(VALUE(RIGHT('INPUT DATA'!$F$18,4)),5,31),"YM")),"")</f>
        <v/>
      </c>
      <c r="M84" s="153" t="s">
        <v>179</v>
      </c>
      <c r="N84" s="168"/>
      <c r="O84" s="130"/>
      <c r="P84" s="130"/>
      <c r="Q84" s="130"/>
      <c r="R84" s="130"/>
      <c r="S84" s="130"/>
      <c r="T84" s="130"/>
      <c r="U84" s="130"/>
      <c r="V84" s="130"/>
      <c r="W84" s="130"/>
      <c r="X84" s="130"/>
      <c r="Y84" s="169"/>
      <c r="Z84" s="168"/>
      <c r="AA84" s="130"/>
      <c r="AB84" s="130"/>
      <c r="AC84" s="130"/>
      <c r="AD84" s="130"/>
      <c r="AE84" s="130"/>
      <c r="AF84" s="130"/>
      <c r="AG84" s="130"/>
      <c r="AH84" s="130"/>
      <c r="AI84" s="130"/>
      <c r="AJ84" s="130"/>
      <c r="AK84" s="130"/>
      <c r="AL84" s="130"/>
      <c r="AM84" s="130"/>
      <c r="AN84" s="130"/>
      <c r="AO84" s="130"/>
      <c r="AP84" s="130"/>
      <c r="AQ84" s="130"/>
      <c r="AR84" s="130"/>
      <c r="AS84" s="169"/>
      <c r="AT84" s="168"/>
      <c r="AU84" s="130"/>
      <c r="AV84" s="130"/>
      <c r="AW84" s="130"/>
      <c r="AX84" s="130"/>
      <c r="AY84" s="130"/>
      <c r="AZ84" s="130"/>
      <c r="BA84" s="130"/>
      <c r="BB84" s="130"/>
      <c r="BC84" s="130"/>
      <c r="BD84" s="130"/>
      <c r="BE84" s="130"/>
      <c r="BF84" s="130"/>
      <c r="BG84" s="130"/>
      <c r="BH84" s="130"/>
      <c r="BI84" s="130"/>
      <c r="BJ84" s="130"/>
      <c r="BK84" s="130"/>
      <c r="BL84" s="130"/>
      <c r="BM84" s="130"/>
      <c r="BN84" s="130"/>
      <c r="BO84" s="130"/>
      <c r="BP84" s="130"/>
      <c r="BQ84" s="130"/>
      <c r="BR84" s="130"/>
      <c r="BS84" s="130"/>
      <c r="BT84" s="130"/>
      <c r="BU84" s="169"/>
    </row>
    <row r="85" spans="1:73" ht="15.75" customHeight="1" x14ac:dyDescent="0.25">
      <c r="A85" s="18"/>
      <c r="B85" s="145">
        <v>20</v>
      </c>
      <c r="C85" s="346" t="str">
        <f>IF('INPUT DATA'!Q30="","",'INPUT DATA'!Q30)</f>
        <v/>
      </c>
      <c r="D85" s="347"/>
      <c r="E85" s="348"/>
      <c r="F85" s="344" t="str">
        <f>IF('INPUT DATA'!R30="","",'INPUT DATA'!R30)</f>
        <v/>
      </c>
      <c r="G85" s="345"/>
      <c r="H85" s="105" t="str">
        <f>IF('INPUT DATA'!S30="","",'INPUT DATA'!S30)</f>
        <v/>
      </c>
      <c r="I85" s="109" t="str">
        <f>IFERROR(IF(OR(H85="",H85=0),"",DATEDIF(IF(ISNUMBER(H85),H85,DATEVALUE(H85)),DATE(VALUE(LEFT('INPUT DATA'!$F$18,4)),6,1),"Y")),"")</f>
        <v/>
      </c>
      <c r="J85" s="107" t="str">
        <f>IFERROR(IF(OR(H85="",H85=0),"",DATEDIF(IF(ISNUMBER(H85),H85,DATEVALUE(H85)),DATE(VALUE(LEFT('INPUT DATA'!$F$18,4)),6,1),"YM")),"")</f>
        <v/>
      </c>
      <c r="K85" s="107" t="str">
        <f>IFERROR(IF(OR(H85="",H85=0),"",DATEDIF(IF(ISNUMBER(H85),H85,DATEVALUE(H85)),DATE(VALUE(RIGHT('INPUT DATA'!$F$18,4)),5,31),"Y")),"")</f>
        <v/>
      </c>
      <c r="L85" s="174" t="str">
        <f>IFERROR(IF(OR(H85="",H85=0),"",DATEDIF(IF(ISNUMBER(H85),H85,DATEVALUE(H85)),DATE(VALUE(RIGHT('INPUT DATA'!$F$18,4)),5,31),"YM")),"")</f>
        <v/>
      </c>
      <c r="M85" s="153" t="s">
        <v>179</v>
      </c>
      <c r="N85" s="168"/>
      <c r="O85" s="130"/>
      <c r="P85" s="130"/>
      <c r="Q85" s="130"/>
      <c r="R85" s="130"/>
      <c r="S85" s="130"/>
      <c r="T85" s="130"/>
      <c r="U85" s="130"/>
      <c r="V85" s="130"/>
      <c r="W85" s="130"/>
      <c r="X85" s="130"/>
      <c r="Y85" s="169"/>
      <c r="Z85" s="168"/>
      <c r="AA85" s="130"/>
      <c r="AB85" s="130"/>
      <c r="AC85" s="130"/>
      <c r="AD85" s="130"/>
      <c r="AE85" s="130"/>
      <c r="AF85" s="130"/>
      <c r="AG85" s="130"/>
      <c r="AH85" s="130"/>
      <c r="AI85" s="130"/>
      <c r="AJ85" s="130"/>
      <c r="AK85" s="130"/>
      <c r="AL85" s="130"/>
      <c r="AM85" s="130"/>
      <c r="AN85" s="130"/>
      <c r="AO85" s="130"/>
      <c r="AP85" s="130"/>
      <c r="AQ85" s="130"/>
      <c r="AR85" s="130"/>
      <c r="AS85" s="169"/>
      <c r="AT85" s="168"/>
      <c r="AU85" s="130"/>
      <c r="AV85" s="130"/>
      <c r="AW85" s="130"/>
      <c r="AX85" s="130"/>
      <c r="AY85" s="130"/>
      <c r="AZ85" s="130"/>
      <c r="BA85" s="130"/>
      <c r="BB85" s="130"/>
      <c r="BC85" s="130"/>
      <c r="BD85" s="130"/>
      <c r="BE85" s="130"/>
      <c r="BF85" s="130"/>
      <c r="BG85" s="130"/>
      <c r="BH85" s="130"/>
      <c r="BI85" s="130"/>
      <c r="BJ85" s="130"/>
      <c r="BK85" s="130"/>
      <c r="BL85" s="130"/>
      <c r="BM85" s="130"/>
      <c r="BN85" s="130"/>
      <c r="BO85" s="130"/>
      <c r="BP85" s="130"/>
      <c r="BQ85" s="130"/>
      <c r="BR85" s="130"/>
      <c r="BS85" s="130"/>
      <c r="BT85" s="130"/>
      <c r="BU85" s="169"/>
    </row>
    <row r="86" spans="1:73" ht="15.75" customHeight="1" x14ac:dyDescent="0.25">
      <c r="A86" s="18"/>
      <c r="B86" s="145">
        <v>21</v>
      </c>
      <c r="C86" s="346" t="str">
        <f>IF('INPUT DATA'!Q31="","",'INPUT DATA'!Q31)</f>
        <v/>
      </c>
      <c r="D86" s="347"/>
      <c r="E86" s="348"/>
      <c r="F86" s="344" t="str">
        <f>IF('INPUT DATA'!R31="","",'INPUT DATA'!R31)</f>
        <v/>
      </c>
      <c r="G86" s="345"/>
      <c r="H86" s="105" t="str">
        <f>IF('INPUT DATA'!S31="","",'INPUT DATA'!S31)</f>
        <v/>
      </c>
      <c r="I86" s="109" t="str">
        <f>IFERROR(IF(OR(H86="",H86=0),"",DATEDIF(IF(ISNUMBER(H86),H86,DATEVALUE(H86)),DATE(VALUE(LEFT('INPUT DATA'!$F$18,4)),6,1),"Y")),"")</f>
        <v/>
      </c>
      <c r="J86" s="107" t="str">
        <f>IFERROR(IF(OR(H86="",H86=0),"",DATEDIF(IF(ISNUMBER(H86),H86,DATEVALUE(H86)),DATE(VALUE(LEFT('INPUT DATA'!$F$18,4)),6,1),"YM")),"")</f>
        <v/>
      </c>
      <c r="K86" s="107" t="str">
        <f>IFERROR(IF(OR(H86="",H86=0),"",DATEDIF(IF(ISNUMBER(H86),H86,DATEVALUE(H86)),DATE(VALUE(RIGHT('INPUT DATA'!$F$18,4)),5,31),"Y")),"")</f>
        <v/>
      </c>
      <c r="L86" s="174" t="str">
        <f>IFERROR(IF(OR(H86="",H86=0),"",DATEDIF(IF(ISNUMBER(H86),H86,DATEVALUE(H86)),DATE(VALUE(RIGHT('INPUT DATA'!$F$18,4)),5,31),"YM")),"")</f>
        <v/>
      </c>
      <c r="M86" s="153" t="s">
        <v>179</v>
      </c>
      <c r="N86" s="168"/>
      <c r="O86" s="130"/>
      <c r="P86" s="130"/>
      <c r="Q86" s="130"/>
      <c r="R86" s="130"/>
      <c r="S86" s="130"/>
      <c r="T86" s="130"/>
      <c r="U86" s="130"/>
      <c r="V86" s="130"/>
      <c r="W86" s="130"/>
      <c r="X86" s="130"/>
      <c r="Y86" s="169"/>
      <c r="Z86" s="168"/>
      <c r="AA86" s="130"/>
      <c r="AB86" s="130"/>
      <c r="AC86" s="130"/>
      <c r="AD86" s="130"/>
      <c r="AE86" s="130"/>
      <c r="AF86" s="130"/>
      <c r="AG86" s="130"/>
      <c r="AH86" s="130"/>
      <c r="AI86" s="130"/>
      <c r="AJ86" s="130"/>
      <c r="AK86" s="130"/>
      <c r="AL86" s="130"/>
      <c r="AM86" s="130"/>
      <c r="AN86" s="130"/>
      <c r="AO86" s="130"/>
      <c r="AP86" s="130"/>
      <c r="AQ86" s="130"/>
      <c r="AR86" s="130"/>
      <c r="AS86" s="169"/>
      <c r="AT86" s="168"/>
      <c r="AU86" s="130"/>
      <c r="AV86" s="130"/>
      <c r="AW86" s="130"/>
      <c r="AX86" s="130"/>
      <c r="AY86" s="130"/>
      <c r="AZ86" s="130"/>
      <c r="BA86" s="130"/>
      <c r="BB86" s="130"/>
      <c r="BC86" s="130"/>
      <c r="BD86" s="130"/>
      <c r="BE86" s="130"/>
      <c r="BF86" s="130"/>
      <c r="BG86" s="130"/>
      <c r="BH86" s="130"/>
      <c r="BI86" s="130"/>
      <c r="BJ86" s="130"/>
      <c r="BK86" s="130"/>
      <c r="BL86" s="130"/>
      <c r="BM86" s="130"/>
      <c r="BN86" s="130"/>
      <c r="BO86" s="130"/>
      <c r="BP86" s="130"/>
      <c r="BQ86" s="130"/>
      <c r="BR86" s="130"/>
      <c r="BS86" s="130"/>
      <c r="BT86" s="130"/>
      <c r="BU86" s="169"/>
    </row>
    <row r="87" spans="1:73" ht="15.75" customHeight="1" x14ac:dyDescent="0.25">
      <c r="A87" s="18"/>
      <c r="B87" s="145">
        <v>22</v>
      </c>
      <c r="C87" s="346" t="str">
        <f>IF('INPUT DATA'!Q32="","",'INPUT DATA'!Q32)</f>
        <v/>
      </c>
      <c r="D87" s="347"/>
      <c r="E87" s="348"/>
      <c r="F87" s="344" t="str">
        <f>IF('INPUT DATA'!R32="","",'INPUT DATA'!R32)</f>
        <v/>
      </c>
      <c r="G87" s="345"/>
      <c r="H87" s="105" t="str">
        <f>IF('INPUT DATA'!S32="","",'INPUT DATA'!S32)</f>
        <v/>
      </c>
      <c r="I87" s="109" t="str">
        <f>IFERROR(IF(OR(H87="",H87=0),"",DATEDIF(IF(ISNUMBER(H87),H87,DATEVALUE(H87)),DATE(VALUE(LEFT('INPUT DATA'!$F$18,4)),6,1),"Y")),"")</f>
        <v/>
      </c>
      <c r="J87" s="107" t="str">
        <f>IFERROR(IF(OR(H87="",H87=0),"",DATEDIF(IF(ISNUMBER(H87),H87,DATEVALUE(H87)),DATE(VALUE(LEFT('INPUT DATA'!$F$18,4)),6,1),"YM")),"")</f>
        <v/>
      </c>
      <c r="K87" s="107" t="str">
        <f>IFERROR(IF(OR(H87="",H87=0),"",DATEDIF(IF(ISNUMBER(H87),H87,DATEVALUE(H87)),DATE(VALUE(RIGHT('INPUT DATA'!$F$18,4)),5,31),"Y")),"")</f>
        <v/>
      </c>
      <c r="L87" s="174" t="str">
        <f>IFERROR(IF(OR(H87="",H87=0),"",DATEDIF(IF(ISNUMBER(H87),H87,DATEVALUE(H87)),DATE(VALUE(RIGHT('INPUT DATA'!$F$18,4)),5,31),"YM")),"")</f>
        <v/>
      </c>
      <c r="M87" s="153" t="s">
        <v>179</v>
      </c>
      <c r="N87" s="168"/>
      <c r="O87" s="130"/>
      <c r="P87" s="130"/>
      <c r="Q87" s="130"/>
      <c r="R87" s="130"/>
      <c r="S87" s="130"/>
      <c r="T87" s="130"/>
      <c r="U87" s="130"/>
      <c r="V87" s="130"/>
      <c r="W87" s="130"/>
      <c r="X87" s="130"/>
      <c r="Y87" s="169"/>
      <c r="Z87" s="168"/>
      <c r="AA87" s="130"/>
      <c r="AB87" s="130"/>
      <c r="AC87" s="130"/>
      <c r="AD87" s="130"/>
      <c r="AE87" s="130"/>
      <c r="AF87" s="130"/>
      <c r="AG87" s="130"/>
      <c r="AH87" s="130"/>
      <c r="AI87" s="130"/>
      <c r="AJ87" s="130"/>
      <c r="AK87" s="130"/>
      <c r="AL87" s="130"/>
      <c r="AM87" s="130"/>
      <c r="AN87" s="130"/>
      <c r="AO87" s="130"/>
      <c r="AP87" s="130"/>
      <c r="AQ87" s="130"/>
      <c r="AR87" s="130"/>
      <c r="AS87" s="169"/>
      <c r="AT87" s="168"/>
      <c r="AU87" s="130"/>
      <c r="AV87" s="130"/>
      <c r="AW87" s="130"/>
      <c r="AX87" s="130"/>
      <c r="AY87" s="130"/>
      <c r="AZ87" s="130"/>
      <c r="BA87" s="130"/>
      <c r="BB87" s="130"/>
      <c r="BC87" s="130"/>
      <c r="BD87" s="130"/>
      <c r="BE87" s="130"/>
      <c r="BF87" s="130"/>
      <c r="BG87" s="130"/>
      <c r="BH87" s="130"/>
      <c r="BI87" s="130"/>
      <c r="BJ87" s="130"/>
      <c r="BK87" s="130"/>
      <c r="BL87" s="130"/>
      <c r="BM87" s="130"/>
      <c r="BN87" s="130"/>
      <c r="BO87" s="130"/>
      <c r="BP87" s="130"/>
      <c r="BQ87" s="130"/>
      <c r="BR87" s="130"/>
      <c r="BS87" s="130"/>
      <c r="BT87" s="130"/>
      <c r="BU87" s="169"/>
    </row>
    <row r="88" spans="1:73" ht="15.75" customHeight="1" x14ac:dyDescent="0.25">
      <c r="A88" s="18"/>
      <c r="B88" s="145">
        <v>23</v>
      </c>
      <c r="C88" s="346" t="str">
        <f>IF('INPUT DATA'!Q33="","",'INPUT DATA'!Q33)</f>
        <v/>
      </c>
      <c r="D88" s="347"/>
      <c r="E88" s="348"/>
      <c r="F88" s="344" t="str">
        <f>IF('INPUT DATA'!R33="","",'INPUT DATA'!R33)</f>
        <v/>
      </c>
      <c r="G88" s="345"/>
      <c r="H88" s="105" t="str">
        <f>IF('INPUT DATA'!S33="","",'INPUT DATA'!S33)</f>
        <v/>
      </c>
      <c r="I88" s="109" t="str">
        <f>IFERROR(IF(OR(H88="",H88=0),"",DATEDIF(IF(ISNUMBER(H88),H88,DATEVALUE(H88)),DATE(VALUE(LEFT('INPUT DATA'!$F$18,4)),6,1),"Y")),"")</f>
        <v/>
      </c>
      <c r="J88" s="107" t="str">
        <f>IFERROR(IF(OR(H88="",H88=0),"",DATEDIF(IF(ISNUMBER(H88),H88,DATEVALUE(H88)),DATE(VALUE(LEFT('INPUT DATA'!$F$18,4)),6,1),"YM")),"")</f>
        <v/>
      </c>
      <c r="K88" s="107" t="str">
        <f>IFERROR(IF(OR(H88="",H88=0),"",DATEDIF(IF(ISNUMBER(H88),H88,DATEVALUE(H88)),DATE(VALUE(RIGHT('INPUT DATA'!$F$18,4)),5,31),"Y")),"")</f>
        <v/>
      </c>
      <c r="L88" s="174" t="str">
        <f>IFERROR(IF(OR(H88="",H88=0),"",DATEDIF(IF(ISNUMBER(H88),H88,DATEVALUE(H88)),DATE(VALUE(RIGHT('INPUT DATA'!$F$18,4)),5,31),"YM")),"")</f>
        <v/>
      </c>
      <c r="M88" s="153" t="s">
        <v>179</v>
      </c>
      <c r="N88" s="168"/>
      <c r="O88" s="130"/>
      <c r="P88" s="130"/>
      <c r="Q88" s="130"/>
      <c r="R88" s="130"/>
      <c r="S88" s="130"/>
      <c r="T88" s="130"/>
      <c r="U88" s="130"/>
      <c r="V88" s="130"/>
      <c r="W88" s="130"/>
      <c r="X88" s="130"/>
      <c r="Y88" s="169"/>
      <c r="Z88" s="168"/>
      <c r="AA88" s="130"/>
      <c r="AB88" s="130"/>
      <c r="AC88" s="130"/>
      <c r="AD88" s="130"/>
      <c r="AE88" s="130"/>
      <c r="AF88" s="130"/>
      <c r="AG88" s="130"/>
      <c r="AH88" s="130"/>
      <c r="AI88" s="130"/>
      <c r="AJ88" s="130"/>
      <c r="AK88" s="130"/>
      <c r="AL88" s="130"/>
      <c r="AM88" s="130"/>
      <c r="AN88" s="130"/>
      <c r="AO88" s="130"/>
      <c r="AP88" s="130"/>
      <c r="AQ88" s="130"/>
      <c r="AR88" s="130"/>
      <c r="AS88" s="169"/>
      <c r="AT88" s="168"/>
      <c r="AU88" s="130"/>
      <c r="AV88" s="130"/>
      <c r="AW88" s="130"/>
      <c r="AX88" s="130"/>
      <c r="AY88" s="130"/>
      <c r="AZ88" s="130"/>
      <c r="BA88" s="130"/>
      <c r="BB88" s="130"/>
      <c r="BC88" s="130"/>
      <c r="BD88" s="130"/>
      <c r="BE88" s="130"/>
      <c r="BF88" s="130"/>
      <c r="BG88" s="130"/>
      <c r="BH88" s="130"/>
      <c r="BI88" s="130"/>
      <c r="BJ88" s="130"/>
      <c r="BK88" s="130"/>
      <c r="BL88" s="130"/>
      <c r="BM88" s="130"/>
      <c r="BN88" s="130"/>
      <c r="BO88" s="130"/>
      <c r="BP88" s="130"/>
      <c r="BQ88" s="130"/>
      <c r="BR88" s="130"/>
      <c r="BS88" s="130"/>
      <c r="BT88" s="130"/>
      <c r="BU88" s="169"/>
    </row>
    <row r="89" spans="1:73" ht="15.75" customHeight="1" x14ac:dyDescent="0.25">
      <c r="A89" s="18"/>
      <c r="B89" s="145">
        <v>24</v>
      </c>
      <c r="C89" s="346" t="str">
        <f>IF('INPUT DATA'!Q34="","",'INPUT DATA'!Q34)</f>
        <v/>
      </c>
      <c r="D89" s="347"/>
      <c r="E89" s="348"/>
      <c r="F89" s="344" t="str">
        <f>IF('INPUT DATA'!R34="","",'INPUT DATA'!R34)</f>
        <v/>
      </c>
      <c r="G89" s="345"/>
      <c r="H89" s="105" t="str">
        <f>IF('INPUT DATA'!S34="","",'INPUT DATA'!S34)</f>
        <v/>
      </c>
      <c r="I89" s="109" t="str">
        <f>IFERROR(IF(OR(H89="",H89=0),"",DATEDIF(IF(ISNUMBER(H89),H89,DATEVALUE(H89)),DATE(VALUE(LEFT('INPUT DATA'!$F$18,4)),6,1),"Y")),"")</f>
        <v/>
      </c>
      <c r="J89" s="107" t="str">
        <f>IFERROR(IF(OR(H89="",H89=0),"",DATEDIF(IF(ISNUMBER(H89),H89,DATEVALUE(H89)),DATE(VALUE(LEFT('INPUT DATA'!$F$18,4)),6,1),"YM")),"")</f>
        <v/>
      </c>
      <c r="K89" s="107" t="str">
        <f>IFERROR(IF(OR(H89="",H89=0),"",DATEDIF(IF(ISNUMBER(H89),H89,DATEVALUE(H89)),DATE(VALUE(RIGHT('INPUT DATA'!$F$18,4)),5,31),"Y")),"")</f>
        <v/>
      </c>
      <c r="L89" s="174" t="str">
        <f>IFERROR(IF(OR(H89="",H89=0),"",DATEDIF(IF(ISNUMBER(H89),H89,DATEVALUE(H89)),DATE(VALUE(RIGHT('INPUT DATA'!$F$18,4)),5,31),"YM")),"")</f>
        <v/>
      </c>
      <c r="M89" s="153" t="s">
        <v>179</v>
      </c>
      <c r="N89" s="168"/>
      <c r="O89" s="130"/>
      <c r="P89" s="130"/>
      <c r="Q89" s="130"/>
      <c r="R89" s="130"/>
      <c r="S89" s="130"/>
      <c r="T89" s="130"/>
      <c r="U89" s="130"/>
      <c r="V89" s="130"/>
      <c r="W89" s="130"/>
      <c r="X89" s="130"/>
      <c r="Y89" s="169"/>
      <c r="Z89" s="168"/>
      <c r="AA89" s="130"/>
      <c r="AB89" s="130"/>
      <c r="AC89" s="130"/>
      <c r="AD89" s="130"/>
      <c r="AE89" s="130"/>
      <c r="AF89" s="130"/>
      <c r="AG89" s="130"/>
      <c r="AH89" s="130"/>
      <c r="AI89" s="130"/>
      <c r="AJ89" s="130"/>
      <c r="AK89" s="130"/>
      <c r="AL89" s="130"/>
      <c r="AM89" s="130"/>
      <c r="AN89" s="130"/>
      <c r="AO89" s="130"/>
      <c r="AP89" s="130"/>
      <c r="AQ89" s="130"/>
      <c r="AR89" s="130"/>
      <c r="AS89" s="169"/>
      <c r="AT89" s="168"/>
      <c r="AU89" s="130"/>
      <c r="AV89" s="130"/>
      <c r="AW89" s="130"/>
      <c r="AX89" s="130"/>
      <c r="AY89" s="130"/>
      <c r="AZ89" s="130"/>
      <c r="BA89" s="130"/>
      <c r="BB89" s="130"/>
      <c r="BC89" s="130"/>
      <c r="BD89" s="130"/>
      <c r="BE89" s="130"/>
      <c r="BF89" s="130"/>
      <c r="BG89" s="130"/>
      <c r="BH89" s="130"/>
      <c r="BI89" s="130"/>
      <c r="BJ89" s="130"/>
      <c r="BK89" s="130"/>
      <c r="BL89" s="130"/>
      <c r="BM89" s="130"/>
      <c r="BN89" s="130"/>
      <c r="BO89" s="130"/>
      <c r="BP89" s="130"/>
      <c r="BQ89" s="130"/>
      <c r="BR89" s="130"/>
      <c r="BS89" s="130"/>
      <c r="BT89" s="130"/>
      <c r="BU89" s="169"/>
    </row>
    <row r="90" spans="1:73" ht="15.75" customHeight="1" x14ac:dyDescent="0.25">
      <c r="A90" s="18"/>
      <c r="B90" s="145">
        <v>25</v>
      </c>
      <c r="C90" s="346" t="str">
        <f>IF('INPUT DATA'!Q35="","",'INPUT DATA'!Q35)</f>
        <v/>
      </c>
      <c r="D90" s="347"/>
      <c r="E90" s="348"/>
      <c r="F90" s="344" t="str">
        <f>IF('INPUT DATA'!R35="","",'INPUT DATA'!R35)</f>
        <v/>
      </c>
      <c r="G90" s="345"/>
      <c r="H90" s="105" t="str">
        <f>IF('INPUT DATA'!S35="","",'INPUT DATA'!S35)</f>
        <v/>
      </c>
      <c r="I90" s="109" t="str">
        <f>IFERROR(IF(OR(H90="",H90=0),"",DATEDIF(IF(ISNUMBER(H90),H90,DATEVALUE(H90)),DATE(VALUE(LEFT('INPUT DATA'!$F$18,4)),6,1),"Y")),"")</f>
        <v/>
      </c>
      <c r="J90" s="107" t="str">
        <f>IFERROR(IF(OR(H90="",H90=0),"",DATEDIF(IF(ISNUMBER(H90),H90,DATEVALUE(H90)),DATE(VALUE(LEFT('INPUT DATA'!$F$18,4)),6,1),"YM")),"")</f>
        <v/>
      </c>
      <c r="K90" s="107" t="str">
        <f>IFERROR(IF(OR(H90="",H90=0),"",DATEDIF(IF(ISNUMBER(H90),H90,DATEVALUE(H90)),DATE(VALUE(RIGHT('INPUT DATA'!$F$18,4)),5,31),"Y")),"")</f>
        <v/>
      </c>
      <c r="L90" s="174" t="str">
        <f>IFERROR(IF(OR(H90="",H90=0),"",DATEDIF(IF(ISNUMBER(H90),H90,DATEVALUE(H90)),DATE(VALUE(RIGHT('INPUT DATA'!$F$18,4)),5,31),"YM")),"")</f>
        <v/>
      </c>
      <c r="M90" s="153" t="s">
        <v>179</v>
      </c>
      <c r="N90" s="168"/>
      <c r="O90" s="130"/>
      <c r="P90" s="130"/>
      <c r="Q90" s="130"/>
      <c r="R90" s="130"/>
      <c r="S90" s="130"/>
      <c r="T90" s="130"/>
      <c r="U90" s="130"/>
      <c r="V90" s="130"/>
      <c r="W90" s="130"/>
      <c r="X90" s="130"/>
      <c r="Y90" s="169"/>
      <c r="Z90" s="168"/>
      <c r="AA90" s="130"/>
      <c r="AB90" s="130"/>
      <c r="AC90" s="130"/>
      <c r="AD90" s="130"/>
      <c r="AE90" s="130"/>
      <c r="AF90" s="130"/>
      <c r="AG90" s="130"/>
      <c r="AH90" s="130"/>
      <c r="AI90" s="130"/>
      <c r="AJ90" s="130"/>
      <c r="AK90" s="130"/>
      <c r="AL90" s="130"/>
      <c r="AM90" s="130"/>
      <c r="AN90" s="130"/>
      <c r="AO90" s="130"/>
      <c r="AP90" s="130"/>
      <c r="AQ90" s="130"/>
      <c r="AR90" s="130"/>
      <c r="AS90" s="169"/>
      <c r="AT90" s="168"/>
      <c r="AU90" s="130"/>
      <c r="AV90" s="130"/>
      <c r="AW90" s="130"/>
      <c r="AX90" s="130"/>
      <c r="AY90" s="130"/>
      <c r="AZ90" s="130"/>
      <c r="BA90" s="130"/>
      <c r="BB90" s="130"/>
      <c r="BC90" s="130"/>
      <c r="BD90" s="130"/>
      <c r="BE90" s="130"/>
      <c r="BF90" s="130"/>
      <c r="BG90" s="130"/>
      <c r="BH90" s="130"/>
      <c r="BI90" s="130"/>
      <c r="BJ90" s="130"/>
      <c r="BK90" s="130"/>
      <c r="BL90" s="130"/>
      <c r="BM90" s="130"/>
      <c r="BN90" s="130"/>
      <c r="BO90" s="130"/>
      <c r="BP90" s="130"/>
      <c r="BQ90" s="130"/>
      <c r="BR90" s="130"/>
      <c r="BS90" s="130"/>
      <c r="BT90" s="130"/>
      <c r="BU90" s="169"/>
    </row>
    <row r="91" spans="1:73" ht="15.75" customHeight="1" x14ac:dyDescent="0.25">
      <c r="A91" s="18"/>
      <c r="B91" s="145">
        <v>26</v>
      </c>
      <c r="C91" s="346" t="str">
        <f>IF('INPUT DATA'!Q36="","",'INPUT DATA'!Q36)</f>
        <v/>
      </c>
      <c r="D91" s="347"/>
      <c r="E91" s="348"/>
      <c r="F91" s="344" t="str">
        <f>IF('INPUT DATA'!R36="","",'INPUT DATA'!R36)</f>
        <v/>
      </c>
      <c r="G91" s="345"/>
      <c r="H91" s="105" t="str">
        <f>IF('INPUT DATA'!S36="","",'INPUT DATA'!S36)</f>
        <v/>
      </c>
      <c r="I91" s="109" t="str">
        <f>IFERROR(IF(OR(H91="",H91=0),"",DATEDIF(IF(ISNUMBER(H91),H91,DATEVALUE(H91)),DATE(VALUE(LEFT('INPUT DATA'!$F$18,4)),6,1),"Y")),"")</f>
        <v/>
      </c>
      <c r="J91" s="107" t="str">
        <f>IFERROR(IF(OR(H91="",H91=0),"",DATEDIF(IF(ISNUMBER(H91),H91,DATEVALUE(H91)),DATE(VALUE(LEFT('INPUT DATA'!$F$18,4)),6,1),"YM")),"")</f>
        <v/>
      </c>
      <c r="K91" s="107" t="str">
        <f>IFERROR(IF(OR(H91="",H91=0),"",DATEDIF(IF(ISNUMBER(H91),H91,DATEVALUE(H91)),DATE(VALUE(RIGHT('INPUT DATA'!$F$18,4)),5,31),"Y")),"")</f>
        <v/>
      </c>
      <c r="L91" s="174" t="str">
        <f>IFERROR(IF(OR(H91="",H91=0),"",DATEDIF(IF(ISNUMBER(H91),H91,DATEVALUE(H91)),DATE(VALUE(RIGHT('INPUT DATA'!$F$18,4)),5,31),"YM")),"")</f>
        <v/>
      </c>
      <c r="M91" s="153" t="s">
        <v>179</v>
      </c>
      <c r="N91" s="168"/>
      <c r="O91" s="130"/>
      <c r="P91" s="130"/>
      <c r="Q91" s="130"/>
      <c r="R91" s="130"/>
      <c r="S91" s="130"/>
      <c r="T91" s="130"/>
      <c r="U91" s="130"/>
      <c r="V91" s="130"/>
      <c r="W91" s="130"/>
      <c r="X91" s="130"/>
      <c r="Y91" s="169"/>
      <c r="Z91" s="168"/>
      <c r="AA91" s="130"/>
      <c r="AB91" s="130"/>
      <c r="AC91" s="130"/>
      <c r="AD91" s="130"/>
      <c r="AE91" s="130"/>
      <c r="AF91" s="130"/>
      <c r="AG91" s="130"/>
      <c r="AH91" s="130"/>
      <c r="AI91" s="130"/>
      <c r="AJ91" s="130"/>
      <c r="AK91" s="130"/>
      <c r="AL91" s="130"/>
      <c r="AM91" s="130"/>
      <c r="AN91" s="130"/>
      <c r="AO91" s="130"/>
      <c r="AP91" s="130"/>
      <c r="AQ91" s="130"/>
      <c r="AR91" s="130"/>
      <c r="AS91" s="169"/>
      <c r="AT91" s="168"/>
      <c r="AU91" s="130"/>
      <c r="AV91" s="130"/>
      <c r="AW91" s="130"/>
      <c r="AX91" s="130"/>
      <c r="AY91" s="130"/>
      <c r="AZ91" s="130"/>
      <c r="BA91" s="130"/>
      <c r="BB91" s="130"/>
      <c r="BC91" s="130"/>
      <c r="BD91" s="130"/>
      <c r="BE91" s="130"/>
      <c r="BF91" s="130"/>
      <c r="BG91" s="130"/>
      <c r="BH91" s="130"/>
      <c r="BI91" s="130"/>
      <c r="BJ91" s="130"/>
      <c r="BK91" s="130"/>
      <c r="BL91" s="130"/>
      <c r="BM91" s="130"/>
      <c r="BN91" s="130"/>
      <c r="BO91" s="130"/>
      <c r="BP91" s="130"/>
      <c r="BQ91" s="130"/>
      <c r="BR91" s="130"/>
      <c r="BS91" s="130"/>
      <c r="BT91" s="130"/>
      <c r="BU91" s="169"/>
    </row>
    <row r="92" spans="1:73" ht="15.75" customHeight="1" x14ac:dyDescent="0.25">
      <c r="A92" s="18"/>
      <c r="B92" s="147">
        <v>27</v>
      </c>
      <c r="C92" s="346" t="str">
        <f>IF('INPUT DATA'!Q37="","",'INPUT DATA'!Q37)</f>
        <v/>
      </c>
      <c r="D92" s="347"/>
      <c r="E92" s="348"/>
      <c r="F92" s="344" t="str">
        <f>IF('INPUT DATA'!R37="","",'INPUT DATA'!R37)</f>
        <v/>
      </c>
      <c r="G92" s="345"/>
      <c r="H92" s="105" t="str">
        <f>IF('INPUT DATA'!S37="","",'INPUT DATA'!S37)</f>
        <v/>
      </c>
      <c r="I92" s="109" t="str">
        <f>IFERROR(IF(OR(H92="",H92=0),"",DATEDIF(IF(ISNUMBER(H92),H92,DATEVALUE(H92)),DATE(VALUE(LEFT('INPUT DATA'!$F$18,4)),6,1),"Y")),"")</f>
        <v/>
      </c>
      <c r="J92" s="107" t="str">
        <f>IFERROR(IF(OR(H92="",H92=0),"",DATEDIF(IF(ISNUMBER(H92),H92,DATEVALUE(H92)),DATE(VALUE(LEFT('INPUT DATA'!$F$18,4)),6,1),"YM")),"")</f>
        <v/>
      </c>
      <c r="K92" s="107" t="str">
        <f>IFERROR(IF(OR(H92="",H92=0),"",DATEDIF(IF(ISNUMBER(H92),H92,DATEVALUE(H92)),DATE(VALUE(RIGHT('INPUT DATA'!$F$18,4)),5,31),"Y")),"")</f>
        <v/>
      </c>
      <c r="L92" s="174" t="str">
        <f>IFERROR(IF(OR(H92="",H92=0),"",DATEDIF(IF(ISNUMBER(H92),H92,DATEVALUE(H92)),DATE(VALUE(RIGHT('INPUT DATA'!$F$18,4)),5,31),"YM")),"")</f>
        <v/>
      </c>
      <c r="M92" s="153" t="s">
        <v>179</v>
      </c>
      <c r="N92" s="168"/>
      <c r="O92" s="130"/>
      <c r="P92" s="130"/>
      <c r="Q92" s="130"/>
      <c r="R92" s="130"/>
      <c r="S92" s="130"/>
      <c r="T92" s="130"/>
      <c r="U92" s="130"/>
      <c r="V92" s="130"/>
      <c r="W92" s="130"/>
      <c r="X92" s="130"/>
      <c r="Y92" s="169"/>
      <c r="Z92" s="168"/>
      <c r="AA92" s="130"/>
      <c r="AB92" s="130"/>
      <c r="AC92" s="130"/>
      <c r="AD92" s="130"/>
      <c r="AE92" s="130"/>
      <c r="AF92" s="130"/>
      <c r="AG92" s="130"/>
      <c r="AH92" s="130"/>
      <c r="AI92" s="130"/>
      <c r="AJ92" s="130"/>
      <c r="AK92" s="130"/>
      <c r="AL92" s="130"/>
      <c r="AM92" s="130"/>
      <c r="AN92" s="130"/>
      <c r="AO92" s="130"/>
      <c r="AP92" s="130"/>
      <c r="AQ92" s="130"/>
      <c r="AR92" s="130"/>
      <c r="AS92" s="169"/>
      <c r="AT92" s="168"/>
      <c r="AU92" s="130"/>
      <c r="AV92" s="130"/>
      <c r="AW92" s="130"/>
      <c r="AX92" s="130"/>
      <c r="AY92" s="130"/>
      <c r="AZ92" s="130"/>
      <c r="BA92" s="130"/>
      <c r="BB92" s="130"/>
      <c r="BC92" s="130"/>
      <c r="BD92" s="130"/>
      <c r="BE92" s="130"/>
      <c r="BF92" s="130"/>
      <c r="BG92" s="130"/>
      <c r="BH92" s="130"/>
      <c r="BI92" s="130"/>
      <c r="BJ92" s="130"/>
      <c r="BK92" s="130"/>
      <c r="BL92" s="130"/>
      <c r="BM92" s="130"/>
      <c r="BN92" s="130"/>
      <c r="BO92" s="130"/>
      <c r="BP92" s="130"/>
      <c r="BQ92" s="130"/>
      <c r="BR92" s="130"/>
      <c r="BS92" s="130"/>
      <c r="BT92" s="130"/>
      <c r="BU92" s="169"/>
    </row>
    <row r="93" spans="1:73" ht="15.75" customHeight="1" x14ac:dyDescent="0.25">
      <c r="A93" s="18"/>
      <c r="B93" s="145">
        <v>28</v>
      </c>
      <c r="C93" s="346" t="str">
        <f>IF('INPUT DATA'!Q38="","",'INPUT DATA'!Q38)</f>
        <v/>
      </c>
      <c r="D93" s="347"/>
      <c r="E93" s="348"/>
      <c r="F93" s="344" t="str">
        <f>IF('INPUT DATA'!R38="","",'INPUT DATA'!R38)</f>
        <v/>
      </c>
      <c r="G93" s="345"/>
      <c r="H93" s="105" t="str">
        <f>IF('INPUT DATA'!S38="","",'INPUT DATA'!S38)</f>
        <v/>
      </c>
      <c r="I93" s="107" t="str">
        <f>IFERROR(IF(OR(H93="",H93=0),"",DATEDIF(IF(ISNUMBER(H93),H93,DATEVALUE(H93)),DATE(VALUE(LEFT('INPUT DATA'!$F$18,4)),6,1),"Y")),"")</f>
        <v/>
      </c>
      <c r="J93" s="107" t="str">
        <f>IFERROR(IF(OR(H93="",H93=0),"",DATEDIF(IF(ISNUMBER(H93),H93,DATEVALUE(H93)),DATE(VALUE(LEFT('INPUT DATA'!$F$18,4)),6,1),"YM")),"")</f>
        <v/>
      </c>
      <c r="K93" s="107" t="str">
        <f>IFERROR(IF(OR(H93="",H93=0),"",DATEDIF(IF(ISNUMBER(H93),H93,DATEVALUE(H93)),DATE(VALUE(RIGHT('INPUT DATA'!$F$18,4)),5,31),"Y")),"")</f>
        <v/>
      </c>
      <c r="L93" s="174" t="str">
        <f>IFERROR(IF(OR(H93="",H93=0),"",DATEDIF(IF(ISNUMBER(H93),H93,DATEVALUE(H93)),DATE(VALUE(RIGHT('INPUT DATA'!$F$18,4)),5,31),"YM")),"")</f>
        <v/>
      </c>
      <c r="M93" s="153" t="s">
        <v>179</v>
      </c>
      <c r="N93" s="168"/>
      <c r="O93" s="130"/>
      <c r="P93" s="130"/>
      <c r="Q93" s="130"/>
      <c r="R93" s="130"/>
      <c r="S93" s="130"/>
      <c r="T93" s="130"/>
      <c r="U93" s="130"/>
      <c r="V93" s="130"/>
      <c r="W93" s="130"/>
      <c r="X93" s="130"/>
      <c r="Y93" s="169"/>
      <c r="Z93" s="168"/>
      <c r="AA93" s="130"/>
      <c r="AB93" s="130"/>
      <c r="AC93" s="130"/>
      <c r="AD93" s="130"/>
      <c r="AE93" s="130"/>
      <c r="AF93" s="130"/>
      <c r="AG93" s="130"/>
      <c r="AH93" s="130"/>
      <c r="AI93" s="130"/>
      <c r="AJ93" s="130"/>
      <c r="AK93" s="130"/>
      <c r="AL93" s="130"/>
      <c r="AM93" s="130"/>
      <c r="AN93" s="130"/>
      <c r="AO93" s="130"/>
      <c r="AP93" s="130"/>
      <c r="AQ93" s="130"/>
      <c r="AR93" s="130"/>
      <c r="AS93" s="169"/>
      <c r="AT93" s="168"/>
      <c r="AU93" s="130"/>
      <c r="AV93" s="130"/>
      <c r="AW93" s="130"/>
      <c r="AX93" s="130"/>
      <c r="AY93" s="130"/>
      <c r="AZ93" s="130"/>
      <c r="BA93" s="130"/>
      <c r="BB93" s="130"/>
      <c r="BC93" s="130"/>
      <c r="BD93" s="130"/>
      <c r="BE93" s="130"/>
      <c r="BF93" s="130"/>
      <c r="BG93" s="130"/>
      <c r="BH93" s="130"/>
      <c r="BI93" s="130"/>
      <c r="BJ93" s="130"/>
      <c r="BK93" s="130"/>
      <c r="BL93" s="130"/>
      <c r="BM93" s="130"/>
      <c r="BN93" s="130"/>
      <c r="BO93" s="130"/>
      <c r="BP93" s="130"/>
      <c r="BQ93" s="130"/>
      <c r="BR93" s="130"/>
      <c r="BS93" s="130"/>
      <c r="BT93" s="130"/>
      <c r="BU93" s="169"/>
    </row>
    <row r="94" spans="1:73" ht="15.75" customHeight="1" x14ac:dyDescent="0.25">
      <c r="A94" s="18"/>
      <c r="B94" s="145">
        <v>29</v>
      </c>
      <c r="C94" s="346" t="str">
        <f>IF('INPUT DATA'!Q39="","",'INPUT DATA'!Q39)</f>
        <v/>
      </c>
      <c r="D94" s="347"/>
      <c r="E94" s="348"/>
      <c r="F94" s="344" t="str">
        <f>IF('INPUT DATA'!R39="","",'INPUT DATA'!R39)</f>
        <v/>
      </c>
      <c r="G94" s="345"/>
      <c r="H94" s="105" t="str">
        <f>IF('INPUT DATA'!S39="","",'INPUT DATA'!S39)</f>
        <v/>
      </c>
      <c r="I94" s="107" t="str">
        <f>IFERROR(IF(OR(H94="",H94=0),"",DATEDIF(IF(ISNUMBER(H94),H94,DATEVALUE(H94)),DATE(VALUE(LEFT('INPUT DATA'!$F$18,4)),6,1),"Y")),"")</f>
        <v/>
      </c>
      <c r="J94" s="107" t="str">
        <f>IFERROR(IF(OR(H94="",H94=0),"",DATEDIF(IF(ISNUMBER(H94),H94,DATEVALUE(H94)),DATE(VALUE(LEFT('INPUT DATA'!$F$18,4)),6,1),"YM")),"")</f>
        <v/>
      </c>
      <c r="K94" s="107" t="str">
        <f>IFERROR(IF(OR(H94="",H94=0),"",DATEDIF(IF(ISNUMBER(H94),H94,DATEVALUE(H94)),DATE(VALUE(RIGHT('INPUT DATA'!$F$18,4)),5,31),"Y")),"")</f>
        <v/>
      </c>
      <c r="L94" s="174" t="str">
        <f>IFERROR(IF(OR(H94="",H94=0),"",DATEDIF(IF(ISNUMBER(H94),H94,DATEVALUE(H94)),DATE(VALUE(RIGHT('INPUT DATA'!$F$18,4)),5,31),"YM")),"")</f>
        <v/>
      </c>
      <c r="M94" s="153" t="s">
        <v>179</v>
      </c>
      <c r="N94" s="168"/>
      <c r="O94" s="130"/>
      <c r="P94" s="130"/>
      <c r="Q94" s="130"/>
      <c r="R94" s="130"/>
      <c r="S94" s="130"/>
      <c r="T94" s="130"/>
      <c r="U94" s="130"/>
      <c r="V94" s="130"/>
      <c r="W94" s="130"/>
      <c r="X94" s="130"/>
      <c r="Y94" s="169"/>
      <c r="Z94" s="168"/>
      <c r="AA94" s="130"/>
      <c r="AB94" s="130"/>
      <c r="AC94" s="130"/>
      <c r="AD94" s="130"/>
      <c r="AE94" s="130"/>
      <c r="AF94" s="130"/>
      <c r="AG94" s="130"/>
      <c r="AH94" s="130"/>
      <c r="AI94" s="130"/>
      <c r="AJ94" s="130"/>
      <c r="AK94" s="130"/>
      <c r="AL94" s="130"/>
      <c r="AM94" s="130"/>
      <c r="AN94" s="130"/>
      <c r="AO94" s="130"/>
      <c r="AP94" s="130"/>
      <c r="AQ94" s="130"/>
      <c r="AR94" s="130"/>
      <c r="AS94" s="169"/>
      <c r="AT94" s="168"/>
      <c r="AU94" s="130"/>
      <c r="AV94" s="130"/>
      <c r="AW94" s="130"/>
      <c r="AX94" s="130"/>
      <c r="AY94" s="130"/>
      <c r="AZ94" s="130"/>
      <c r="BA94" s="130"/>
      <c r="BB94" s="130"/>
      <c r="BC94" s="130"/>
      <c r="BD94" s="130"/>
      <c r="BE94" s="130"/>
      <c r="BF94" s="130"/>
      <c r="BG94" s="130"/>
      <c r="BH94" s="130"/>
      <c r="BI94" s="130"/>
      <c r="BJ94" s="130"/>
      <c r="BK94" s="130"/>
      <c r="BL94" s="130"/>
      <c r="BM94" s="130"/>
      <c r="BN94" s="130"/>
      <c r="BO94" s="130"/>
      <c r="BP94" s="130"/>
      <c r="BQ94" s="130"/>
      <c r="BR94" s="130"/>
      <c r="BS94" s="130"/>
      <c r="BT94" s="130"/>
      <c r="BU94" s="169"/>
    </row>
    <row r="95" spans="1:73" ht="15.75" customHeight="1" x14ac:dyDescent="0.25">
      <c r="A95" s="18"/>
      <c r="B95" s="145">
        <v>31</v>
      </c>
      <c r="C95" s="346" t="str">
        <f>IF('INPUT DATA'!Q40="","",'INPUT DATA'!Q40)</f>
        <v/>
      </c>
      <c r="D95" s="347"/>
      <c r="E95" s="348"/>
      <c r="F95" s="344" t="str">
        <f>IF('INPUT DATA'!R40="","",'INPUT DATA'!R40)</f>
        <v/>
      </c>
      <c r="G95" s="345"/>
      <c r="H95" s="105" t="str">
        <f>IF('INPUT DATA'!S40="","",'INPUT DATA'!S40)</f>
        <v/>
      </c>
      <c r="I95" s="107" t="str">
        <f>IFERROR(IF(OR(H95="",H95=0),"",DATEDIF(IF(ISNUMBER(H95),H95,DATEVALUE(H95)),DATE(VALUE(LEFT('INPUT DATA'!$F$18,4)),6,1),"Y")),"")</f>
        <v/>
      </c>
      <c r="J95" s="107" t="str">
        <f>IFERROR(IF(OR(H95="",H95=0),"",DATEDIF(IF(ISNUMBER(H95),H95,DATEVALUE(H95)),DATE(VALUE(LEFT('INPUT DATA'!$F$18,4)),6,1),"YM")),"")</f>
        <v/>
      </c>
      <c r="K95" s="107" t="str">
        <f>IFERROR(IF(OR(H95="",H95=0),"",DATEDIF(IF(ISNUMBER(H95),H95,DATEVALUE(H95)),DATE(VALUE(RIGHT('INPUT DATA'!$F$18,4)),5,31),"Y")),"")</f>
        <v/>
      </c>
      <c r="L95" s="174" t="str">
        <f>IFERROR(IF(OR(H95="",H95=0),"",DATEDIF(IF(ISNUMBER(H95),H95,DATEVALUE(H95)),DATE(VALUE(RIGHT('INPUT DATA'!$F$18,4)),5,31),"YM")),"")</f>
        <v/>
      </c>
      <c r="M95" s="153" t="s">
        <v>179</v>
      </c>
      <c r="N95" s="168"/>
      <c r="O95" s="130"/>
      <c r="P95" s="130"/>
      <c r="Q95" s="130"/>
      <c r="R95" s="130"/>
      <c r="S95" s="130"/>
      <c r="T95" s="130"/>
      <c r="U95" s="130"/>
      <c r="V95" s="130"/>
      <c r="W95" s="130"/>
      <c r="X95" s="130"/>
      <c r="Y95" s="169"/>
      <c r="Z95" s="168"/>
      <c r="AA95" s="130"/>
      <c r="AB95" s="130"/>
      <c r="AC95" s="130"/>
      <c r="AD95" s="130"/>
      <c r="AE95" s="130"/>
      <c r="AF95" s="130"/>
      <c r="AG95" s="130"/>
      <c r="AH95" s="130"/>
      <c r="AI95" s="130"/>
      <c r="AJ95" s="130"/>
      <c r="AK95" s="130"/>
      <c r="AL95" s="130"/>
      <c r="AM95" s="130"/>
      <c r="AN95" s="130"/>
      <c r="AO95" s="130"/>
      <c r="AP95" s="130"/>
      <c r="AQ95" s="130"/>
      <c r="AR95" s="130"/>
      <c r="AS95" s="169"/>
      <c r="AT95" s="168"/>
      <c r="AU95" s="130"/>
      <c r="AV95" s="130"/>
      <c r="AW95" s="130"/>
      <c r="AX95" s="130"/>
      <c r="AY95" s="130"/>
      <c r="AZ95" s="130"/>
      <c r="BA95" s="130"/>
      <c r="BB95" s="130"/>
      <c r="BC95" s="130"/>
      <c r="BD95" s="130"/>
      <c r="BE95" s="130"/>
      <c r="BF95" s="130"/>
      <c r="BG95" s="130"/>
      <c r="BH95" s="130"/>
      <c r="BI95" s="130"/>
      <c r="BJ95" s="130"/>
      <c r="BK95" s="130"/>
      <c r="BL95" s="130"/>
      <c r="BM95" s="130"/>
      <c r="BN95" s="130"/>
      <c r="BO95" s="130"/>
      <c r="BP95" s="130"/>
      <c r="BQ95" s="130"/>
      <c r="BR95" s="130"/>
      <c r="BS95" s="130"/>
      <c r="BT95" s="130"/>
      <c r="BU95" s="169"/>
    </row>
    <row r="96" spans="1:73" ht="15.75" customHeight="1" x14ac:dyDescent="0.25">
      <c r="A96" s="18"/>
      <c r="B96" s="145">
        <v>32</v>
      </c>
      <c r="C96" s="346" t="str">
        <f>IF('INPUT DATA'!Q41="","",'INPUT DATA'!Q41)</f>
        <v/>
      </c>
      <c r="D96" s="347"/>
      <c r="E96" s="348"/>
      <c r="F96" s="344" t="str">
        <f>IF('INPUT DATA'!R41="","",'INPUT DATA'!R41)</f>
        <v/>
      </c>
      <c r="G96" s="345"/>
      <c r="H96" s="105" t="str">
        <f>IF('INPUT DATA'!S41="","",'INPUT DATA'!S41)</f>
        <v/>
      </c>
      <c r="I96" s="107" t="str">
        <f>IFERROR(IF(OR(H96="",H96=0),"",DATEDIF(IF(ISNUMBER(H96),H96,DATEVALUE(H96)),DATE(VALUE(LEFT('INPUT DATA'!$F$18,4)),6,1),"Y")),"")</f>
        <v/>
      </c>
      <c r="J96" s="107" t="str">
        <f>IFERROR(IF(OR(H96="",H96=0),"",DATEDIF(IF(ISNUMBER(H96),H96,DATEVALUE(H96)),DATE(VALUE(LEFT('INPUT DATA'!$F$18,4)),6,1),"YM")),"")</f>
        <v/>
      </c>
      <c r="K96" s="107" t="str">
        <f>IFERROR(IF(OR(H96="",H96=0),"",DATEDIF(IF(ISNUMBER(H96),H96,DATEVALUE(H96)),DATE(VALUE(RIGHT('INPUT DATA'!$F$18,4)),5,31),"Y")),"")</f>
        <v/>
      </c>
      <c r="L96" s="174" t="str">
        <f>IFERROR(IF(OR(H96="",H96=0),"",DATEDIF(IF(ISNUMBER(H96),H96,DATEVALUE(H96)),DATE(VALUE(RIGHT('INPUT DATA'!$F$18,4)),5,31),"YM")),"")</f>
        <v/>
      </c>
      <c r="M96" s="153" t="s">
        <v>179</v>
      </c>
      <c r="N96" s="168"/>
      <c r="O96" s="130"/>
      <c r="P96" s="130"/>
      <c r="Q96" s="130"/>
      <c r="R96" s="130"/>
      <c r="S96" s="130"/>
      <c r="T96" s="130"/>
      <c r="U96" s="130"/>
      <c r="V96" s="130"/>
      <c r="W96" s="130"/>
      <c r="X96" s="130"/>
      <c r="Y96" s="169"/>
      <c r="Z96" s="168"/>
      <c r="AA96" s="130"/>
      <c r="AB96" s="130"/>
      <c r="AC96" s="130"/>
      <c r="AD96" s="130"/>
      <c r="AE96" s="130"/>
      <c r="AF96" s="130"/>
      <c r="AG96" s="130"/>
      <c r="AH96" s="130"/>
      <c r="AI96" s="130"/>
      <c r="AJ96" s="130"/>
      <c r="AK96" s="130"/>
      <c r="AL96" s="130"/>
      <c r="AM96" s="130"/>
      <c r="AN96" s="130"/>
      <c r="AO96" s="130"/>
      <c r="AP96" s="130"/>
      <c r="AQ96" s="130"/>
      <c r="AR96" s="130"/>
      <c r="AS96" s="169"/>
      <c r="AT96" s="168"/>
      <c r="AU96" s="130"/>
      <c r="AV96" s="130"/>
      <c r="AW96" s="130"/>
      <c r="AX96" s="130"/>
      <c r="AY96" s="130"/>
      <c r="AZ96" s="130"/>
      <c r="BA96" s="130"/>
      <c r="BB96" s="130"/>
      <c r="BC96" s="130"/>
      <c r="BD96" s="130"/>
      <c r="BE96" s="130"/>
      <c r="BF96" s="130"/>
      <c r="BG96" s="130"/>
      <c r="BH96" s="130"/>
      <c r="BI96" s="130"/>
      <c r="BJ96" s="130"/>
      <c r="BK96" s="130"/>
      <c r="BL96" s="130"/>
      <c r="BM96" s="130"/>
      <c r="BN96" s="130"/>
      <c r="BO96" s="130"/>
      <c r="BP96" s="130"/>
      <c r="BQ96" s="130"/>
      <c r="BR96" s="130"/>
      <c r="BS96" s="130"/>
      <c r="BT96" s="130"/>
      <c r="BU96" s="169"/>
    </row>
    <row r="97" spans="1:73" ht="15.75" customHeight="1" x14ac:dyDescent="0.25">
      <c r="A97" s="18"/>
      <c r="B97" s="145">
        <v>33</v>
      </c>
      <c r="C97" s="346" t="str">
        <f>IF('INPUT DATA'!Q42="","",'INPUT DATA'!Q42)</f>
        <v/>
      </c>
      <c r="D97" s="347"/>
      <c r="E97" s="348"/>
      <c r="F97" s="344" t="str">
        <f>IF('INPUT DATA'!R42="","",'INPUT DATA'!R42)</f>
        <v/>
      </c>
      <c r="G97" s="345"/>
      <c r="H97" s="105" t="str">
        <f>IF('INPUT DATA'!S42="","",'INPUT DATA'!S42)</f>
        <v/>
      </c>
      <c r="I97" s="107" t="str">
        <f>IFERROR(IF(OR(H97="",H97=0),"",DATEDIF(IF(ISNUMBER(H97),H97,DATEVALUE(H97)),DATE(VALUE(LEFT('INPUT DATA'!$F$18,4)),6,1),"Y")),"")</f>
        <v/>
      </c>
      <c r="J97" s="107" t="str">
        <f>IFERROR(IF(OR(H97="",H97=0),"",DATEDIF(IF(ISNUMBER(H97),H97,DATEVALUE(H97)),DATE(VALUE(LEFT('INPUT DATA'!$F$18,4)),6,1),"YM")),"")</f>
        <v/>
      </c>
      <c r="K97" s="107" t="str">
        <f>IFERROR(IF(OR(H97="",H97=0),"",DATEDIF(IF(ISNUMBER(H97),H97,DATEVALUE(H97)),DATE(VALUE(RIGHT('INPUT DATA'!$F$18,4)),5,31),"Y")),"")</f>
        <v/>
      </c>
      <c r="L97" s="174" t="str">
        <f>IFERROR(IF(OR(H97="",H97=0),"",DATEDIF(IF(ISNUMBER(H97),H97,DATEVALUE(H97)),DATE(VALUE(RIGHT('INPUT DATA'!$F$18,4)),5,31),"YM")),"")</f>
        <v/>
      </c>
      <c r="M97" s="153" t="s">
        <v>179</v>
      </c>
      <c r="N97" s="168"/>
      <c r="O97" s="130"/>
      <c r="P97" s="130"/>
      <c r="Q97" s="130"/>
      <c r="R97" s="130"/>
      <c r="S97" s="130"/>
      <c r="T97" s="130"/>
      <c r="U97" s="130"/>
      <c r="V97" s="130"/>
      <c r="W97" s="130"/>
      <c r="X97" s="130"/>
      <c r="Y97" s="169"/>
      <c r="Z97" s="168"/>
      <c r="AA97" s="130"/>
      <c r="AB97" s="130"/>
      <c r="AC97" s="130"/>
      <c r="AD97" s="130"/>
      <c r="AE97" s="130"/>
      <c r="AF97" s="130"/>
      <c r="AG97" s="130"/>
      <c r="AH97" s="130"/>
      <c r="AI97" s="130"/>
      <c r="AJ97" s="130"/>
      <c r="AK97" s="130"/>
      <c r="AL97" s="130"/>
      <c r="AM97" s="130"/>
      <c r="AN97" s="130"/>
      <c r="AO97" s="130"/>
      <c r="AP97" s="130"/>
      <c r="AQ97" s="130"/>
      <c r="AR97" s="130"/>
      <c r="AS97" s="169"/>
      <c r="AT97" s="168"/>
      <c r="AU97" s="130"/>
      <c r="AV97" s="130"/>
      <c r="AW97" s="130"/>
      <c r="AX97" s="130"/>
      <c r="AY97" s="130"/>
      <c r="AZ97" s="130"/>
      <c r="BA97" s="130"/>
      <c r="BB97" s="130"/>
      <c r="BC97" s="130"/>
      <c r="BD97" s="130"/>
      <c r="BE97" s="130"/>
      <c r="BF97" s="130"/>
      <c r="BG97" s="130"/>
      <c r="BH97" s="130"/>
      <c r="BI97" s="130"/>
      <c r="BJ97" s="130"/>
      <c r="BK97" s="130"/>
      <c r="BL97" s="130"/>
      <c r="BM97" s="130"/>
      <c r="BN97" s="130"/>
      <c r="BO97" s="130"/>
      <c r="BP97" s="130"/>
      <c r="BQ97" s="130"/>
      <c r="BR97" s="130"/>
      <c r="BS97" s="130"/>
      <c r="BT97" s="130"/>
      <c r="BU97" s="169"/>
    </row>
    <row r="98" spans="1:73" ht="15.75" customHeight="1" x14ac:dyDescent="0.25">
      <c r="A98" s="18"/>
      <c r="B98" s="145">
        <v>34</v>
      </c>
      <c r="C98" s="346" t="str">
        <f>IF('INPUT DATA'!Q43="","",'INPUT DATA'!Q43)</f>
        <v/>
      </c>
      <c r="D98" s="347"/>
      <c r="E98" s="348"/>
      <c r="F98" s="344" t="str">
        <f>IF('INPUT DATA'!R43="","",'INPUT DATA'!R43)</f>
        <v/>
      </c>
      <c r="G98" s="345"/>
      <c r="H98" s="105" t="str">
        <f>IF('INPUT DATA'!S43="","",'INPUT DATA'!S43)</f>
        <v/>
      </c>
      <c r="I98" s="107" t="str">
        <f>IFERROR(IF(OR(H98="",H98=0),"",DATEDIF(IF(ISNUMBER(H98),H98,DATEVALUE(H98)),DATE(VALUE(LEFT('INPUT DATA'!$F$18,4)),6,1),"Y")),"")</f>
        <v/>
      </c>
      <c r="J98" s="107" t="str">
        <f>IFERROR(IF(OR(H98="",H98=0),"",DATEDIF(IF(ISNUMBER(H98),H98,DATEVALUE(H98)),DATE(VALUE(LEFT('INPUT DATA'!$F$18,4)),6,1),"YM")),"")</f>
        <v/>
      </c>
      <c r="K98" s="107" t="str">
        <f>IFERROR(IF(OR(H98="",H98=0),"",DATEDIF(IF(ISNUMBER(H98),H98,DATEVALUE(H98)),DATE(VALUE(RIGHT('INPUT DATA'!$F$18,4)),5,31),"Y")),"")</f>
        <v/>
      </c>
      <c r="L98" s="174" t="str">
        <f>IFERROR(IF(OR(H98="",H98=0),"",DATEDIF(IF(ISNUMBER(H98),H98,DATEVALUE(H98)),DATE(VALUE(RIGHT('INPUT DATA'!$F$18,4)),5,31),"YM")),"")</f>
        <v/>
      </c>
      <c r="M98" s="153" t="s">
        <v>179</v>
      </c>
      <c r="N98" s="168"/>
      <c r="O98" s="130"/>
      <c r="P98" s="130"/>
      <c r="Q98" s="130"/>
      <c r="R98" s="130"/>
      <c r="S98" s="130"/>
      <c r="T98" s="130"/>
      <c r="U98" s="130"/>
      <c r="V98" s="130"/>
      <c r="W98" s="130"/>
      <c r="X98" s="130"/>
      <c r="Y98" s="169"/>
      <c r="Z98" s="168"/>
      <c r="AA98" s="130"/>
      <c r="AB98" s="130"/>
      <c r="AC98" s="130"/>
      <c r="AD98" s="130"/>
      <c r="AE98" s="130"/>
      <c r="AF98" s="130"/>
      <c r="AG98" s="130"/>
      <c r="AH98" s="130"/>
      <c r="AI98" s="130"/>
      <c r="AJ98" s="130"/>
      <c r="AK98" s="130"/>
      <c r="AL98" s="130"/>
      <c r="AM98" s="130"/>
      <c r="AN98" s="130"/>
      <c r="AO98" s="130"/>
      <c r="AP98" s="130"/>
      <c r="AQ98" s="130"/>
      <c r="AR98" s="130"/>
      <c r="AS98" s="169"/>
      <c r="AT98" s="168"/>
      <c r="AU98" s="130"/>
      <c r="AV98" s="130"/>
      <c r="AW98" s="130"/>
      <c r="AX98" s="130"/>
      <c r="AY98" s="130"/>
      <c r="AZ98" s="130"/>
      <c r="BA98" s="130"/>
      <c r="BB98" s="130"/>
      <c r="BC98" s="130"/>
      <c r="BD98" s="130"/>
      <c r="BE98" s="130"/>
      <c r="BF98" s="130"/>
      <c r="BG98" s="130"/>
      <c r="BH98" s="130"/>
      <c r="BI98" s="130"/>
      <c r="BJ98" s="130"/>
      <c r="BK98" s="130"/>
      <c r="BL98" s="130"/>
      <c r="BM98" s="130"/>
      <c r="BN98" s="130"/>
      <c r="BO98" s="130"/>
      <c r="BP98" s="130"/>
      <c r="BQ98" s="130"/>
      <c r="BR98" s="130"/>
      <c r="BS98" s="130"/>
      <c r="BT98" s="130"/>
      <c r="BU98" s="169"/>
    </row>
    <row r="99" spans="1:73" ht="15.75" customHeight="1" x14ac:dyDescent="0.25">
      <c r="A99" s="18"/>
      <c r="B99" s="145">
        <v>35</v>
      </c>
      <c r="C99" s="346" t="str">
        <f>IF('INPUT DATA'!Q44="","",'INPUT DATA'!Q44)</f>
        <v/>
      </c>
      <c r="D99" s="347"/>
      <c r="E99" s="348"/>
      <c r="F99" s="344" t="str">
        <f>IF('INPUT DATA'!R44="","",'INPUT DATA'!R44)</f>
        <v/>
      </c>
      <c r="G99" s="345"/>
      <c r="H99" s="105" t="str">
        <f>IF('INPUT DATA'!S44="","",'INPUT DATA'!S44)</f>
        <v/>
      </c>
      <c r="I99" s="107" t="str">
        <f>IFERROR(IF(OR(H99="",H99=0),"",DATEDIF(IF(ISNUMBER(H99),H99,DATEVALUE(H99)),DATE(VALUE(LEFT('INPUT DATA'!$F$18,4)),6,1),"Y")),"")</f>
        <v/>
      </c>
      <c r="J99" s="107" t="str">
        <f>IFERROR(IF(OR(H99="",H99=0),"",DATEDIF(IF(ISNUMBER(H99),H99,DATEVALUE(H99)),DATE(VALUE(LEFT('INPUT DATA'!$F$18,4)),6,1),"YM")),"")</f>
        <v/>
      </c>
      <c r="K99" s="107" t="str">
        <f>IFERROR(IF(OR(H99="",H99=0),"",DATEDIF(IF(ISNUMBER(H99),H99,DATEVALUE(H99)),DATE(VALUE(RIGHT('INPUT DATA'!$F$18,4)),5,31),"Y")),"")</f>
        <v/>
      </c>
      <c r="L99" s="174" t="str">
        <f>IFERROR(IF(OR(H99="",H99=0),"",DATEDIF(IF(ISNUMBER(H99),H99,DATEVALUE(H99)),DATE(VALUE(RIGHT('INPUT DATA'!$F$18,4)),5,31),"YM")),"")</f>
        <v/>
      </c>
      <c r="M99" s="153" t="s">
        <v>179</v>
      </c>
      <c r="N99" s="168"/>
      <c r="O99" s="130"/>
      <c r="P99" s="130"/>
      <c r="Q99" s="130"/>
      <c r="R99" s="130"/>
      <c r="S99" s="130"/>
      <c r="T99" s="130"/>
      <c r="U99" s="130"/>
      <c r="V99" s="130"/>
      <c r="W99" s="130"/>
      <c r="X99" s="130"/>
      <c r="Y99" s="169"/>
      <c r="Z99" s="168"/>
      <c r="AA99" s="130"/>
      <c r="AB99" s="130"/>
      <c r="AC99" s="130"/>
      <c r="AD99" s="130"/>
      <c r="AE99" s="130"/>
      <c r="AF99" s="130"/>
      <c r="AG99" s="130"/>
      <c r="AH99" s="130"/>
      <c r="AI99" s="130"/>
      <c r="AJ99" s="130"/>
      <c r="AK99" s="130"/>
      <c r="AL99" s="130"/>
      <c r="AM99" s="130"/>
      <c r="AN99" s="130"/>
      <c r="AO99" s="130"/>
      <c r="AP99" s="130"/>
      <c r="AQ99" s="130"/>
      <c r="AR99" s="130"/>
      <c r="AS99" s="169"/>
      <c r="AT99" s="168"/>
      <c r="AU99" s="130"/>
      <c r="AV99" s="130"/>
      <c r="AW99" s="130"/>
      <c r="AX99" s="130"/>
      <c r="AY99" s="130"/>
      <c r="AZ99" s="130"/>
      <c r="BA99" s="130"/>
      <c r="BB99" s="130"/>
      <c r="BC99" s="130"/>
      <c r="BD99" s="130"/>
      <c r="BE99" s="130"/>
      <c r="BF99" s="130"/>
      <c r="BG99" s="130"/>
      <c r="BH99" s="130"/>
      <c r="BI99" s="130"/>
      <c r="BJ99" s="130"/>
      <c r="BK99" s="130"/>
      <c r="BL99" s="130"/>
      <c r="BM99" s="130"/>
      <c r="BN99" s="130"/>
      <c r="BO99" s="130"/>
      <c r="BP99" s="130"/>
      <c r="BQ99" s="130"/>
      <c r="BR99" s="130"/>
      <c r="BS99" s="130"/>
      <c r="BT99" s="130"/>
      <c r="BU99" s="169"/>
    </row>
    <row r="100" spans="1:73" ht="15.75" customHeight="1" x14ac:dyDescent="0.25">
      <c r="A100" s="18"/>
      <c r="B100" s="145">
        <v>36</v>
      </c>
      <c r="C100" s="346" t="str">
        <f>IF('INPUT DATA'!Q45="","",'INPUT DATA'!Q45)</f>
        <v/>
      </c>
      <c r="D100" s="347"/>
      <c r="E100" s="348"/>
      <c r="F100" s="344" t="str">
        <f>IF('INPUT DATA'!R45="","",'INPUT DATA'!R45)</f>
        <v/>
      </c>
      <c r="G100" s="345"/>
      <c r="H100" s="105" t="str">
        <f>IF('INPUT DATA'!S45="","",'INPUT DATA'!S45)</f>
        <v/>
      </c>
      <c r="I100" s="107" t="str">
        <f>IFERROR(IF(OR(H100="",H100=0),"",DATEDIF(IF(ISNUMBER(H100),H100,DATEVALUE(H100)),DATE(VALUE(LEFT('INPUT DATA'!$F$18,4)),6,1),"Y")),"")</f>
        <v/>
      </c>
      <c r="J100" s="107" t="str">
        <f>IFERROR(IF(OR(H100="",H100=0),"",DATEDIF(IF(ISNUMBER(H100),H100,DATEVALUE(H100)),DATE(VALUE(LEFT('INPUT DATA'!$F$18,4)),6,1),"YM")),"")</f>
        <v/>
      </c>
      <c r="K100" s="107" t="str">
        <f>IFERROR(IF(OR(H100="",H100=0),"",DATEDIF(IF(ISNUMBER(H100),H100,DATEVALUE(H100)),DATE(VALUE(RIGHT('INPUT DATA'!$F$18,4)),5,31),"Y")),"")</f>
        <v/>
      </c>
      <c r="L100" s="174" t="str">
        <f>IFERROR(IF(OR(H100="",H100=0),"",DATEDIF(IF(ISNUMBER(H100),H100,DATEVALUE(H100)),DATE(VALUE(RIGHT('INPUT DATA'!$F$18,4)),5,31),"YM")),"")</f>
        <v/>
      </c>
      <c r="M100" s="153" t="s">
        <v>179</v>
      </c>
      <c r="N100" s="168"/>
      <c r="O100" s="130"/>
      <c r="P100" s="130"/>
      <c r="Q100" s="130"/>
      <c r="R100" s="130"/>
      <c r="S100" s="130"/>
      <c r="T100" s="130"/>
      <c r="U100" s="130"/>
      <c r="V100" s="130"/>
      <c r="W100" s="130"/>
      <c r="X100" s="130"/>
      <c r="Y100" s="169"/>
      <c r="Z100" s="168"/>
      <c r="AA100" s="130"/>
      <c r="AB100" s="130"/>
      <c r="AC100" s="130"/>
      <c r="AD100" s="130"/>
      <c r="AE100" s="130"/>
      <c r="AF100" s="130"/>
      <c r="AG100" s="130"/>
      <c r="AH100" s="130"/>
      <c r="AI100" s="130"/>
      <c r="AJ100" s="130"/>
      <c r="AK100" s="130"/>
      <c r="AL100" s="130"/>
      <c r="AM100" s="130"/>
      <c r="AN100" s="130"/>
      <c r="AO100" s="130"/>
      <c r="AP100" s="130"/>
      <c r="AQ100" s="130"/>
      <c r="AR100" s="130"/>
      <c r="AS100" s="169"/>
      <c r="AT100" s="168"/>
      <c r="AU100" s="130"/>
      <c r="AV100" s="130"/>
      <c r="AW100" s="130"/>
      <c r="AX100" s="130"/>
      <c r="AY100" s="130"/>
      <c r="AZ100" s="130"/>
      <c r="BA100" s="130"/>
      <c r="BB100" s="130"/>
      <c r="BC100" s="130"/>
      <c r="BD100" s="130"/>
      <c r="BE100" s="130"/>
      <c r="BF100" s="130"/>
      <c r="BG100" s="130"/>
      <c r="BH100" s="130"/>
      <c r="BI100" s="130"/>
      <c r="BJ100" s="130"/>
      <c r="BK100" s="130"/>
      <c r="BL100" s="130"/>
      <c r="BM100" s="130"/>
      <c r="BN100" s="130"/>
      <c r="BO100" s="130"/>
      <c r="BP100" s="130"/>
      <c r="BQ100" s="130"/>
      <c r="BR100" s="130"/>
      <c r="BS100" s="130"/>
      <c r="BT100" s="130"/>
      <c r="BU100" s="169"/>
    </row>
    <row r="101" spans="1:73" ht="15.75" customHeight="1" x14ac:dyDescent="0.25">
      <c r="A101" s="18"/>
      <c r="B101" s="145">
        <v>37</v>
      </c>
      <c r="C101" s="346" t="str">
        <f>IF('INPUT DATA'!Q46="","",'INPUT DATA'!Q46)</f>
        <v/>
      </c>
      <c r="D101" s="347"/>
      <c r="E101" s="348"/>
      <c r="F101" s="344" t="str">
        <f>IF('INPUT DATA'!R46="","",'INPUT DATA'!R46)</f>
        <v/>
      </c>
      <c r="G101" s="345"/>
      <c r="H101" s="105" t="str">
        <f>IF('INPUT DATA'!S46="","",'INPUT DATA'!S46)</f>
        <v/>
      </c>
      <c r="I101" s="107" t="str">
        <f>IFERROR(IF(OR(H101="",H101=0),"",DATEDIF(IF(ISNUMBER(H101),H101,DATEVALUE(H101)),DATE(VALUE(LEFT('INPUT DATA'!$F$18,4)),6,1),"Y")),"")</f>
        <v/>
      </c>
      <c r="J101" s="107" t="str">
        <f>IFERROR(IF(OR(H101="",H101=0),"",DATEDIF(IF(ISNUMBER(H101),H101,DATEVALUE(H101)),DATE(VALUE(LEFT('INPUT DATA'!$F$18,4)),6,1),"YM")),"")</f>
        <v/>
      </c>
      <c r="K101" s="107" t="str">
        <f>IFERROR(IF(OR(H101="",H101=0),"",DATEDIF(IF(ISNUMBER(H101),H101,DATEVALUE(H101)),DATE(VALUE(RIGHT('INPUT DATA'!$F$18,4)),5,31),"Y")),"")</f>
        <v/>
      </c>
      <c r="L101" s="174" t="str">
        <f>IFERROR(IF(OR(H101="",H101=0),"",DATEDIF(IF(ISNUMBER(H101),H101,DATEVALUE(H101)),DATE(VALUE(RIGHT('INPUT DATA'!$F$18,4)),5,31),"YM")),"")</f>
        <v/>
      </c>
      <c r="M101" s="153" t="s">
        <v>179</v>
      </c>
      <c r="N101" s="168"/>
      <c r="O101" s="130"/>
      <c r="P101" s="130"/>
      <c r="Q101" s="130"/>
      <c r="R101" s="130"/>
      <c r="S101" s="130"/>
      <c r="T101" s="130"/>
      <c r="U101" s="130"/>
      <c r="V101" s="130"/>
      <c r="W101" s="130"/>
      <c r="X101" s="130"/>
      <c r="Y101" s="169"/>
      <c r="Z101" s="168"/>
      <c r="AA101" s="130"/>
      <c r="AB101" s="130"/>
      <c r="AC101" s="130"/>
      <c r="AD101" s="130"/>
      <c r="AE101" s="130"/>
      <c r="AF101" s="130"/>
      <c r="AG101" s="130"/>
      <c r="AH101" s="130"/>
      <c r="AI101" s="130"/>
      <c r="AJ101" s="130"/>
      <c r="AK101" s="130"/>
      <c r="AL101" s="130"/>
      <c r="AM101" s="130"/>
      <c r="AN101" s="130"/>
      <c r="AO101" s="130"/>
      <c r="AP101" s="130"/>
      <c r="AQ101" s="130"/>
      <c r="AR101" s="130"/>
      <c r="AS101" s="169"/>
      <c r="AT101" s="168"/>
      <c r="AU101" s="130"/>
      <c r="AV101" s="130"/>
      <c r="AW101" s="130"/>
      <c r="AX101" s="130"/>
      <c r="AY101" s="130"/>
      <c r="AZ101" s="130"/>
      <c r="BA101" s="130"/>
      <c r="BB101" s="130"/>
      <c r="BC101" s="130"/>
      <c r="BD101" s="130"/>
      <c r="BE101" s="130"/>
      <c r="BF101" s="130"/>
      <c r="BG101" s="130"/>
      <c r="BH101" s="130"/>
      <c r="BI101" s="130"/>
      <c r="BJ101" s="130"/>
      <c r="BK101" s="130"/>
      <c r="BL101" s="130"/>
      <c r="BM101" s="130"/>
      <c r="BN101" s="130"/>
      <c r="BO101" s="130"/>
      <c r="BP101" s="130"/>
      <c r="BQ101" s="130"/>
      <c r="BR101" s="130"/>
      <c r="BS101" s="130"/>
      <c r="BT101" s="130"/>
      <c r="BU101" s="169"/>
    </row>
    <row r="102" spans="1:73" ht="15.75" customHeight="1" x14ac:dyDescent="0.25">
      <c r="A102" s="18"/>
      <c r="B102" s="145">
        <v>38</v>
      </c>
      <c r="C102" s="346" t="str">
        <f>IF('INPUT DATA'!Q47="","",'INPUT DATA'!Q47)</f>
        <v/>
      </c>
      <c r="D102" s="347"/>
      <c r="E102" s="348"/>
      <c r="F102" s="344" t="str">
        <f>IF('INPUT DATA'!R47="","",'INPUT DATA'!R47)</f>
        <v/>
      </c>
      <c r="G102" s="345"/>
      <c r="H102" s="105" t="str">
        <f>IF('INPUT DATA'!S47="","",'INPUT DATA'!S47)</f>
        <v/>
      </c>
      <c r="I102" s="107" t="str">
        <f>IFERROR(IF(OR(H102="",H102=0),"",DATEDIF(IF(ISNUMBER(H102),H102,DATEVALUE(H102)),DATE(VALUE(LEFT('INPUT DATA'!$F$18,4)),6,1),"Y")),"")</f>
        <v/>
      </c>
      <c r="J102" s="107" t="str">
        <f>IFERROR(IF(OR(H102="",H102=0),"",DATEDIF(IF(ISNUMBER(H102),H102,DATEVALUE(H102)),DATE(VALUE(LEFT('INPUT DATA'!$F$18,4)),6,1),"YM")),"")</f>
        <v/>
      </c>
      <c r="K102" s="107" t="str">
        <f>IFERROR(IF(OR(H102="",H102=0),"",DATEDIF(IF(ISNUMBER(H102),H102,DATEVALUE(H102)),DATE(VALUE(RIGHT('INPUT DATA'!$F$18,4)),5,31),"Y")),"")</f>
        <v/>
      </c>
      <c r="L102" s="174" t="str">
        <f>IFERROR(IF(OR(H102="",H102=0),"",DATEDIF(IF(ISNUMBER(H102),H102,DATEVALUE(H102)),DATE(VALUE(RIGHT('INPUT DATA'!$F$18,4)),5,31),"YM")),"")</f>
        <v/>
      </c>
      <c r="M102" s="153" t="s">
        <v>179</v>
      </c>
      <c r="N102" s="168"/>
      <c r="O102" s="130"/>
      <c r="P102" s="130"/>
      <c r="Q102" s="130"/>
      <c r="R102" s="130"/>
      <c r="S102" s="130"/>
      <c r="T102" s="130"/>
      <c r="U102" s="130"/>
      <c r="V102" s="130"/>
      <c r="W102" s="130"/>
      <c r="X102" s="130"/>
      <c r="Y102" s="169"/>
      <c r="Z102" s="168"/>
      <c r="AA102" s="130"/>
      <c r="AB102" s="130"/>
      <c r="AC102" s="130"/>
      <c r="AD102" s="130"/>
      <c r="AE102" s="130"/>
      <c r="AF102" s="130"/>
      <c r="AG102" s="130"/>
      <c r="AH102" s="130"/>
      <c r="AI102" s="130"/>
      <c r="AJ102" s="130"/>
      <c r="AK102" s="130"/>
      <c r="AL102" s="130"/>
      <c r="AM102" s="130"/>
      <c r="AN102" s="130"/>
      <c r="AO102" s="130"/>
      <c r="AP102" s="130"/>
      <c r="AQ102" s="130"/>
      <c r="AR102" s="130"/>
      <c r="AS102" s="169"/>
      <c r="AT102" s="168"/>
      <c r="AU102" s="130"/>
      <c r="AV102" s="130"/>
      <c r="AW102" s="130"/>
      <c r="AX102" s="130"/>
      <c r="AY102" s="130"/>
      <c r="AZ102" s="130"/>
      <c r="BA102" s="130"/>
      <c r="BB102" s="130"/>
      <c r="BC102" s="130"/>
      <c r="BD102" s="130"/>
      <c r="BE102" s="130"/>
      <c r="BF102" s="130"/>
      <c r="BG102" s="130"/>
      <c r="BH102" s="130"/>
      <c r="BI102" s="130"/>
      <c r="BJ102" s="130"/>
      <c r="BK102" s="130"/>
      <c r="BL102" s="130"/>
      <c r="BM102" s="130"/>
      <c r="BN102" s="130"/>
      <c r="BO102" s="130"/>
      <c r="BP102" s="130"/>
      <c r="BQ102" s="130"/>
      <c r="BR102" s="130"/>
      <c r="BS102" s="130"/>
      <c r="BT102" s="130"/>
      <c r="BU102" s="169"/>
    </row>
    <row r="103" spans="1:73" ht="15.75" customHeight="1" x14ac:dyDescent="0.25">
      <c r="A103" s="18"/>
      <c r="B103" s="145">
        <v>39</v>
      </c>
      <c r="C103" s="346" t="str">
        <f>IF('INPUT DATA'!Q48="","",'INPUT DATA'!Q48)</f>
        <v/>
      </c>
      <c r="D103" s="347"/>
      <c r="E103" s="348"/>
      <c r="F103" s="344" t="str">
        <f>IF('INPUT DATA'!R48="","",'INPUT DATA'!R48)</f>
        <v/>
      </c>
      <c r="G103" s="345"/>
      <c r="H103" s="105" t="str">
        <f>IF('INPUT DATA'!S48="","",'INPUT DATA'!S48)</f>
        <v/>
      </c>
      <c r="I103" s="107" t="str">
        <f>IFERROR(IF(OR(H103="",H103=0),"",DATEDIF(IF(ISNUMBER(H103),H103,DATEVALUE(H103)),DATE(VALUE(LEFT('INPUT DATA'!$F$18,4)),6,1),"Y")),"")</f>
        <v/>
      </c>
      <c r="J103" s="107" t="str">
        <f>IFERROR(IF(OR(H103="",H103=0),"",DATEDIF(IF(ISNUMBER(H103),H103,DATEVALUE(H103)),DATE(VALUE(LEFT('INPUT DATA'!$F$18,4)),6,1),"YM")),"")</f>
        <v/>
      </c>
      <c r="K103" s="107" t="str">
        <f>IFERROR(IF(OR(H103="",H103=0),"",DATEDIF(IF(ISNUMBER(H103),H103,DATEVALUE(H103)),DATE(VALUE(RIGHT('INPUT DATA'!$F$18,4)),5,31),"Y")),"")</f>
        <v/>
      </c>
      <c r="L103" s="174" t="str">
        <f>IFERROR(IF(OR(H103="",H103=0),"",DATEDIF(IF(ISNUMBER(H103),H103,DATEVALUE(H103)),DATE(VALUE(RIGHT('INPUT DATA'!$F$18,4)),5,31),"YM")),"")</f>
        <v/>
      </c>
      <c r="M103" s="153" t="s">
        <v>179</v>
      </c>
      <c r="N103" s="168"/>
      <c r="O103" s="130"/>
      <c r="P103" s="130"/>
      <c r="Q103" s="130"/>
      <c r="R103" s="130"/>
      <c r="S103" s="130"/>
      <c r="T103" s="130"/>
      <c r="U103" s="130"/>
      <c r="V103" s="130"/>
      <c r="W103" s="130"/>
      <c r="X103" s="130"/>
      <c r="Y103" s="169"/>
      <c r="Z103" s="168"/>
      <c r="AA103" s="130"/>
      <c r="AB103" s="130"/>
      <c r="AC103" s="130"/>
      <c r="AD103" s="130"/>
      <c r="AE103" s="130"/>
      <c r="AF103" s="130"/>
      <c r="AG103" s="130"/>
      <c r="AH103" s="130"/>
      <c r="AI103" s="130"/>
      <c r="AJ103" s="130"/>
      <c r="AK103" s="130"/>
      <c r="AL103" s="130"/>
      <c r="AM103" s="130"/>
      <c r="AN103" s="130"/>
      <c r="AO103" s="130"/>
      <c r="AP103" s="130"/>
      <c r="AQ103" s="130"/>
      <c r="AR103" s="130"/>
      <c r="AS103" s="169"/>
      <c r="AT103" s="168"/>
      <c r="AU103" s="130"/>
      <c r="AV103" s="130"/>
      <c r="AW103" s="130"/>
      <c r="AX103" s="130"/>
      <c r="AY103" s="130"/>
      <c r="AZ103" s="130"/>
      <c r="BA103" s="130"/>
      <c r="BB103" s="130"/>
      <c r="BC103" s="130"/>
      <c r="BD103" s="130"/>
      <c r="BE103" s="130"/>
      <c r="BF103" s="130"/>
      <c r="BG103" s="130"/>
      <c r="BH103" s="130"/>
      <c r="BI103" s="130"/>
      <c r="BJ103" s="130"/>
      <c r="BK103" s="130"/>
      <c r="BL103" s="130"/>
      <c r="BM103" s="130"/>
      <c r="BN103" s="130"/>
      <c r="BO103" s="130"/>
      <c r="BP103" s="130"/>
      <c r="BQ103" s="130"/>
      <c r="BR103" s="130"/>
      <c r="BS103" s="130"/>
      <c r="BT103" s="130"/>
      <c r="BU103" s="169"/>
    </row>
    <row r="104" spans="1:73" ht="15.75" customHeight="1" x14ac:dyDescent="0.25">
      <c r="A104" s="18"/>
      <c r="B104" s="145">
        <v>40</v>
      </c>
      <c r="C104" s="346" t="str">
        <f>IF('INPUT DATA'!Q49="","",'INPUT DATA'!Q49)</f>
        <v/>
      </c>
      <c r="D104" s="347"/>
      <c r="E104" s="348"/>
      <c r="F104" s="344" t="str">
        <f>IF('INPUT DATA'!R49="","",'INPUT DATA'!R49)</f>
        <v/>
      </c>
      <c r="G104" s="345"/>
      <c r="H104" s="105" t="str">
        <f>IF('INPUT DATA'!S49="","",'INPUT DATA'!S49)</f>
        <v/>
      </c>
      <c r="I104" s="107" t="str">
        <f>IFERROR(IF(OR(H104="",H104=0),"",DATEDIF(IF(ISNUMBER(H104),H104,DATEVALUE(H104)),DATE(VALUE(LEFT('INPUT DATA'!$F$18,4)),6,1),"Y")),"")</f>
        <v/>
      </c>
      <c r="J104" s="107" t="str">
        <f>IFERROR(IF(OR(H104="",H104=0),"",DATEDIF(IF(ISNUMBER(H104),H104,DATEVALUE(H104)),DATE(VALUE(LEFT('INPUT DATA'!$F$18,4)),6,1),"YM")),"")</f>
        <v/>
      </c>
      <c r="K104" s="107" t="str">
        <f>IFERROR(IF(OR(H104="",H104=0),"",DATEDIF(IF(ISNUMBER(H104),H104,DATEVALUE(H104)),DATE(VALUE(RIGHT('INPUT DATA'!$F$18,4)),5,31),"Y")),"")</f>
        <v/>
      </c>
      <c r="L104" s="174" t="str">
        <f>IFERROR(IF(OR(H104="",H104=0),"",DATEDIF(IF(ISNUMBER(H104),H104,DATEVALUE(H104)),DATE(VALUE(RIGHT('INPUT DATA'!$F$18,4)),5,31),"YM")),"")</f>
        <v/>
      </c>
      <c r="M104" s="153" t="s">
        <v>179</v>
      </c>
      <c r="N104" s="168"/>
      <c r="O104" s="130"/>
      <c r="P104" s="130"/>
      <c r="Q104" s="130"/>
      <c r="R104" s="130"/>
      <c r="S104" s="130"/>
      <c r="T104" s="130"/>
      <c r="U104" s="130"/>
      <c r="V104" s="130"/>
      <c r="W104" s="130"/>
      <c r="X104" s="130"/>
      <c r="Y104" s="169"/>
      <c r="Z104" s="168"/>
      <c r="AA104" s="130"/>
      <c r="AB104" s="130"/>
      <c r="AC104" s="130"/>
      <c r="AD104" s="130"/>
      <c r="AE104" s="130"/>
      <c r="AF104" s="130"/>
      <c r="AG104" s="130"/>
      <c r="AH104" s="130"/>
      <c r="AI104" s="130"/>
      <c r="AJ104" s="130"/>
      <c r="AK104" s="130"/>
      <c r="AL104" s="130"/>
      <c r="AM104" s="130"/>
      <c r="AN104" s="130"/>
      <c r="AO104" s="130"/>
      <c r="AP104" s="130"/>
      <c r="AQ104" s="130"/>
      <c r="AR104" s="130"/>
      <c r="AS104" s="169"/>
      <c r="AT104" s="168"/>
      <c r="AU104" s="130"/>
      <c r="AV104" s="130"/>
      <c r="AW104" s="130"/>
      <c r="AX104" s="130"/>
      <c r="AY104" s="130"/>
      <c r="AZ104" s="130"/>
      <c r="BA104" s="130"/>
      <c r="BB104" s="130"/>
      <c r="BC104" s="130"/>
      <c r="BD104" s="130"/>
      <c r="BE104" s="130"/>
      <c r="BF104" s="130"/>
      <c r="BG104" s="130"/>
      <c r="BH104" s="130"/>
      <c r="BI104" s="130"/>
      <c r="BJ104" s="130"/>
      <c r="BK104" s="130"/>
      <c r="BL104" s="130"/>
      <c r="BM104" s="130"/>
      <c r="BN104" s="130"/>
      <c r="BO104" s="130"/>
      <c r="BP104" s="130"/>
      <c r="BQ104" s="130"/>
      <c r="BR104" s="130"/>
      <c r="BS104" s="130"/>
      <c r="BT104" s="130"/>
      <c r="BU104" s="169"/>
    </row>
    <row r="105" spans="1:73" ht="15.75" customHeight="1" x14ac:dyDescent="0.25">
      <c r="A105" s="18"/>
      <c r="B105" s="145">
        <v>41</v>
      </c>
      <c r="C105" s="346" t="str">
        <f>IF('INPUT DATA'!Q50="","",'INPUT DATA'!Q50)</f>
        <v/>
      </c>
      <c r="D105" s="347"/>
      <c r="E105" s="348"/>
      <c r="F105" s="344" t="str">
        <f>IF('INPUT DATA'!R50="","",'INPUT DATA'!R50)</f>
        <v/>
      </c>
      <c r="G105" s="345"/>
      <c r="H105" s="105" t="str">
        <f>IF('INPUT DATA'!S50="","",'INPUT DATA'!S50)</f>
        <v/>
      </c>
      <c r="I105" s="107" t="str">
        <f>IFERROR(IF(OR(H105="",H105=0),"",DATEDIF(IF(ISNUMBER(H105),H105,DATEVALUE(H105)),DATE(VALUE(LEFT('INPUT DATA'!$F$18,4)),6,1),"Y")),"")</f>
        <v/>
      </c>
      <c r="J105" s="107" t="str">
        <f>IFERROR(IF(OR(H105="",H105=0),"",DATEDIF(IF(ISNUMBER(H105),H105,DATEVALUE(H105)),DATE(VALUE(LEFT('INPUT DATA'!$F$18,4)),6,1),"YM")),"")</f>
        <v/>
      </c>
      <c r="K105" s="107" t="str">
        <f>IFERROR(IF(OR(H105="",H105=0),"",DATEDIF(IF(ISNUMBER(H105),H105,DATEVALUE(H105)),DATE(VALUE(RIGHT('INPUT DATA'!$F$18,4)),5,31),"Y")),"")</f>
        <v/>
      </c>
      <c r="L105" s="174" t="str">
        <f>IFERROR(IF(OR(H105="",H105=0),"",DATEDIF(IF(ISNUMBER(H105),H105,DATEVALUE(H105)),DATE(VALUE(RIGHT('INPUT DATA'!$F$18,4)),5,31),"YM")),"")</f>
        <v/>
      </c>
      <c r="M105" s="153" t="s">
        <v>179</v>
      </c>
      <c r="N105" s="168"/>
      <c r="O105" s="130"/>
      <c r="P105" s="130"/>
      <c r="Q105" s="130"/>
      <c r="R105" s="130"/>
      <c r="S105" s="130"/>
      <c r="T105" s="130"/>
      <c r="U105" s="130"/>
      <c r="V105" s="130"/>
      <c r="W105" s="130"/>
      <c r="X105" s="130"/>
      <c r="Y105" s="169"/>
      <c r="Z105" s="168"/>
      <c r="AA105" s="130"/>
      <c r="AB105" s="130"/>
      <c r="AC105" s="130"/>
      <c r="AD105" s="130"/>
      <c r="AE105" s="130"/>
      <c r="AF105" s="130"/>
      <c r="AG105" s="130"/>
      <c r="AH105" s="130"/>
      <c r="AI105" s="130"/>
      <c r="AJ105" s="130"/>
      <c r="AK105" s="130"/>
      <c r="AL105" s="130"/>
      <c r="AM105" s="130"/>
      <c r="AN105" s="130"/>
      <c r="AO105" s="130"/>
      <c r="AP105" s="130"/>
      <c r="AQ105" s="130"/>
      <c r="AR105" s="130"/>
      <c r="AS105" s="169"/>
      <c r="AT105" s="168"/>
      <c r="AU105" s="130"/>
      <c r="AV105" s="130"/>
      <c r="AW105" s="130"/>
      <c r="AX105" s="130"/>
      <c r="AY105" s="130"/>
      <c r="AZ105" s="130"/>
      <c r="BA105" s="130"/>
      <c r="BB105" s="130"/>
      <c r="BC105" s="130"/>
      <c r="BD105" s="130"/>
      <c r="BE105" s="130"/>
      <c r="BF105" s="130"/>
      <c r="BG105" s="130"/>
      <c r="BH105" s="130"/>
      <c r="BI105" s="130"/>
      <c r="BJ105" s="130"/>
      <c r="BK105" s="130"/>
      <c r="BL105" s="130"/>
      <c r="BM105" s="130"/>
      <c r="BN105" s="130"/>
      <c r="BO105" s="130"/>
      <c r="BP105" s="130"/>
      <c r="BQ105" s="130"/>
      <c r="BR105" s="130"/>
      <c r="BS105" s="130"/>
      <c r="BT105" s="130"/>
      <c r="BU105" s="169"/>
    </row>
    <row r="106" spans="1:73" ht="15.75" customHeight="1" x14ac:dyDescent="0.25">
      <c r="A106" s="18"/>
      <c r="B106" s="145">
        <v>42</v>
      </c>
      <c r="C106" s="346" t="str">
        <f>IF('INPUT DATA'!Q51="","",'INPUT DATA'!Q51)</f>
        <v/>
      </c>
      <c r="D106" s="347"/>
      <c r="E106" s="348"/>
      <c r="F106" s="344" t="str">
        <f>IF('INPUT DATA'!R51="","",'INPUT DATA'!R51)</f>
        <v/>
      </c>
      <c r="G106" s="345"/>
      <c r="H106" s="105" t="str">
        <f>IF('INPUT DATA'!S51="","",'INPUT DATA'!S51)</f>
        <v/>
      </c>
      <c r="I106" s="107" t="str">
        <f>IFERROR(IF(OR(H106="",H106=0),"",DATEDIF(IF(ISNUMBER(H106),H106,DATEVALUE(H106)),DATE(VALUE(LEFT('INPUT DATA'!$F$18,4)),6,1),"Y")),"")</f>
        <v/>
      </c>
      <c r="J106" s="107" t="str">
        <f>IFERROR(IF(OR(H106="",H106=0),"",DATEDIF(IF(ISNUMBER(H106),H106,DATEVALUE(H106)),DATE(VALUE(LEFT('INPUT DATA'!$F$18,4)),6,1),"YM")),"")</f>
        <v/>
      </c>
      <c r="K106" s="107" t="str">
        <f>IFERROR(IF(OR(H106="",H106=0),"",DATEDIF(IF(ISNUMBER(H106),H106,DATEVALUE(H106)),DATE(VALUE(RIGHT('INPUT DATA'!$F$18,4)),5,31),"Y")),"")</f>
        <v/>
      </c>
      <c r="L106" s="174" t="str">
        <f>IFERROR(IF(OR(H106="",H106=0),"",DATEDIF(IF(ISNUMBER(H106),H106,DATEVALUE(H106)),DATE(VALUE(RIGHT('INPUT DATA'!$F$18,4)),5,31),"YM")),"")</f>
        <v/>
      </c>
      <c r="M106" s="153" t="s">
        <v>179</v>
      </c>
      <c r="N106" s="168"/>
      <c r="O106" s="130"/>
      <c r="P106" s="130"/>
      <c r="Q106" s="130"/>
      <c r="R106" s="130"/>
      <c r="S106" s="130"/>
      <c r="T106" s="130"/>
      <c r="U106" s="130"/>
      <c r="V106" s="130"/>
      <c r="W106" s="130"/>
      <c r="X106" s="130"/>
      <c r="Y106" s="169"/>
      <c r="Z106" s="168"/>
      <c r="AA106" s="130"/>
      <c r="AB106" s="130"/>
      <c r="AC106" s="130"/>
      <c r="AD106" s="130"/>
      <c r="AE106" s="130"/>
      <c r="AF106" s="130"/>
      <c r="AG106" s="130"/>
      <c r="AH106" s="130"/>
      <c r="AI106" s="130"/>
      <c r="AJ106" s="130"/>
      <c r="AK106" s="130"/>
      <c r="AL106" s="130"/>
      <c r="AM106" s="130"/>
      <c r="AN106" s="130"/>
      <c r="AO106" s="130"/>
      <c r="AP106" s="130"/>
      <c r="AQ106" s="130"/>
      <c r="AR106" s="130"/>
      <c r="AS106" s="169"/>
      <c r="AT106" s="168"/>
      <c r="AU106" s="130"/>
      <c r="AV106" s="130"/>
      <c r="AW106" s="130"/>
      <c r="AX106" s="130"/>
      <c r="AY106" s="130"/>
      <c r="AZ106" s="130"/>
      <c r="BA106" s="130"/>
      <c r="BB106" s="130"/>
      <c r="BC106" s="130"/>
      <c r="BD106" s="130"/>
      <c r="BE106" s="130"/>
      <c r="BF106" s="130"/>
      <c r="BG106" s="130"/>
      <c r="BH106" s="130"/>
      <c r="BI106" s="130"/>
      <c r="BJ106" s="130"/>
      <c r="BK106" s="130"/>
      <c r="BL106" s="130"/>
      <c r="BM106" s="130"/>
      <c r="BN106" s="130"/>
      <c r="BO106" s="130"/>
      <c r="BP106" s="130"/>
      <c r="BQ106" s="130"/>
      <c r="BR106" s="130"/>
      <c r="BS106" s="130"/>
      <c r="BT106" s="130"/>
      <c r="BU106" s="169"/>
    </row>
    <row r="107" spans="1:73" ht="15.75" customHeight="1" x14ac:dyDescent="0.25">
      <c r="A107" s="18"/>
      <c r="B107" s="145">
        <v>43</v>
      </c>
      <c r="C107" s="346" t="str">
        <f>IF('INPUT DATA'!Q52="","",'INPUT DATA'!Q52)</f>
        <v/>
      </c>
      <c r="D107" s="347"/>
      <c r="E107" s="348"/>
      <c r="F107" s="344" t="str">
        <f>IF('INPUT DATA'!R52="","",'INPUT DATA'!R52)</f>
        <v/>
      </c>
      <c r="G107" s="345"/>
      <c r="H107" s="105" t="str">
        <f>IF('INPUT DATA'!S52="","",'INPUT DATA'!S52)</f>
        <v/>
      </c>
      <c r="I107" s="107" t="str">
        <f>IFERROR(IF(OR(H107="",H107=0),"",DATEDIF(IF(ISNUMBER(H107),H107,DATEVALUE(H107)),DATE(VALUE(LEFT('INPUT DATA'!$F$18,4)),6,1),"Y")),"")</f>
        <v/>
      </c>
      <c r="J107" s="107" t="str">
        <f>IFERROR(IF(OR(H107="",H107=0),"",DATEDIF(IF(ISNUMBER(H107),H107,DATEVALUE(H107)),DATE(VALUE(LEFT('INPUT DATA'!$F$18,4)),6,1),"YM")),"")</f>
        <v/>
      </c>
      <c r="K107" s="107" t="str">
        <f>IFERROR(IF(OR(H107="",H107=0),"",DATEDIF(IF(ISNUMBER(H107),H107,DATEVALUE(H107)),DATE(VALUE(RIGHT('INPUT DATA'!$F$18,4)),5,31),"Y")),"")</f>
        <v/>
      </c>
      <c r="L107" s="174" t="str">
        <f>IFERROR(IF(OR(H107="",H107=0),"",DATEDIF(IF(ISNUMBER(H107),H107,DATEVALUE(H107)),DATE(VALUE(RIGHT('INPUT DATA'!$F$18,4)),5,31),"YM")),"")</f>
        <v/>
      </c>
      <c r="M107" s="153" t="s">
        <v>179</v>
      </c>
      <c r="N107" s="168"/>
      <c r="O107" s="130"/>
      <c r="P107" s="130"/>
      <c r="Q107" s="130"/>
      <c r="R107" s="130"/>
      <c r="S107" s="130"/>
      <c r="T107" s="130"/>
      <c r="U107" s="130"/>
      <c r="V107" s="130"/>
      <c r="W107" s="130"/>
      <c r="X107" s="130"/>
      <c r="Y107" s="169"/>
      <c r="Z107" s="168"/>
      <c r="AA107" s="130"/>
      <c r="AB107" s="130"/>
      <c r="AC107" s="130"/>
      <c r="AD107" s="130"/>
      <c r="AE107" s="130"/>
      <c r="AF107" s="130"/>
      <c r="AG107" s="130"/>
      <c r="AH107" s="130"/>
      <c r="AI107" s="130"/>
      <c r="AJ107" s="130"/>
      <c r="AK107" s="130"/>
      <c r="AL107" s="130"/>
      <c r="AM107" s="130"/>
      <c r="AN107" s="130"/>
      <c r="AO107" s="130"/>
      <c r="AP107" s="130"/>
      <c r="AQ107" s="130"/>
      <c r="AR107" s="130"/>
      <c r="AS107" s="169"/>
      <c r="AT107" s="168"/>
      <c r="AU107" s="130"/>
      <c r="AV107" s="130"/>
      <c r="AW107" s="130"/>
      <c r="AX107" s="130"/>
      <c r="AY107" s="130"/>
      <c r="AZ107" s="130"/>
      <c r="BA107" s="130"/>
      <c r="BB107" s="130"/>
      <c r="BC107" s="130"/>
      <c r="BD107" s="130"/>
      <c r="BE107" s="130"/>
      <c r="BF107" s="130"/>
      <c r="BG107" s="130"/>
      <c r="BH107" s="130"/>
      <c r="BI107" s="130"/>
      <c r="BJ107" s="130"/>
      <c r="BK107" s="130"/>
      <c r="BL107" s="130"/>
      <c r="BM107" s="130"/>
      <c r="BN107" s="130"/>
      <c r="BO107" s="130"/>
      <c r="BP107" s="130"/>
      <c r="BQ107" s="130"/>
      <c r="BR107" s="130"/>
      <c r="BS107" s="130"/>
      <c r="BT107" s="130"/>
      <c r="BU107" s="169"/>
    </row>
    <row r="108" spans="1:73" ht="15.75" customHeight="1" x14ac:dyDescent="0.25">
      <c r="A108" s="18"/>
      <c r="B108" s="145">
        <v>44</v>
      </c>
      <c r="C108" s="346" t="str">
        <f>IF('INPUT DATA'!Q53="","",'INPUT DATA'!Q53)</f>
        <v/>
      </c>
      <c r="D108" s="347"/>
      <c r="E108" s="348"/>
      <c r="F108" s="344" t="str">
        <f>IF('INPUT DATA'!R53="","",'INPUT DATA'!R53)</f>
        <v/>
      </c>
      <c r="G108" s="345"/>
      <c r="H108" s="105" t="str">
        <f>IF('INPUT DATA'!S53="","",'INPUT DATA'!S53)</f>
        <v/>
      </c>
      <c r="I108" s="107" t="str">
        <f>IFERROR(IF(OR(H108="",H108=0),"",DATEDIF(IF(ISNUMBER(H108),H108,DATEVALUE(H108)),DATE(VALUE(LEFT('INPUT DATA'!$F$18,4)),6,1),"Y")),"")</f>
        <v/>
      </c>
      <c r="J108" s="107" t="str">
        <f>IFERROR(IF(OR(H108="",H108=0),"",DATEDIF(IF(ISNUMBER(H108),H108,DATEVALUE(H108)),DATE(VALUE(LEFT('INPUT DATA'!$F$18,4)),6,1),"YM")),"")</f>
        <v/>
      </c>
      <c r="K108" s="107" t="str">
        <f>IFERROR(IF(OR(H108="",H108=0),"",DATEDIF(IF(ISNUMBER(H108),H108,DATEVALUE(H108)),DATE(VALUE(RIGHT('INPUT DATA'!$F$18,4)),5,31),"Y")),"")</f>
        <v/>
      </c>
      <c r="L108" s="174" t="str">
        <f>IFERROR(IF(OR(H108="",H108=0),"",DATEDIF(IF(ISNUMBER(H108),H108,DATEVALUE(H108)),DATE(VALUE(RIGHT('INPUT DATA'!$F$18,4)),5,31),"YM")),"")</f>
        <v/>
      </c>
      <c r="M108" s="153" t="s">
        <v>179</v>
      </c>
      <c r="N108" s="168"/>
      <c r="O108" s="130"/>
      <c r="P108" s="130"/>
      <c r="Q108" s="130"/>
      <c r="R108" s="130"/>
      <c r="S108" s="130"/>
      <c r="T108" s="130"/>
      <c r="U108" s="130"/>
      <c r="V108" s="130"/>
      <c r="W108" s="130"/>
      <c r="X108" s="130"/>
      <c r="Y108" s="169"/>
      <c r="Z108" s="168"/>
      <c r="AA108" s="130"/>
      <c r="AB108" s="130"/>
      <c r="AC108" s="130"/>
      <c r="AD108" s="130"/>
      <c r="AE108" s="130"/>
      <c r="AF108" s="130"/>
      <c r="AG108" s="130"/>
      <c r="AH108" s="130"/>
      <c r="AI108" s="130"/>
      <c r="AJ108" s="130"/>
      <c r="AK108" s="130"/>
      <c r="AL108" s="130"/>
      <c r="AM108" s="130"/>
      <c r="AN108" s="130"/>
      <c r="AO108" s="130"/>
      <c r="AP108" s="130"/>
      <c r="AQ108" s="130"/>
      <c r="AR108" s="130"/>
      <c r="AS108" s="169"/>
      <c r="AT108" s="168"/>
      <c r="AU108" s="130"/>
      <c r="AV108" s="130"/>
      <c r="AW108" s="130"/>
      <c r="AX108" s="130"/>
      <c r="AY108" s="130"/>
      <c r="AZ108" s="130"/>
      <c r="BA108" s="130"/>
      <c r="BB108" s="130"/>
      <c r="BC108" s="130"/>
      <c r="BD108" s="130"/>
      <c r="BE108" s="130"/>
      <c r="BF108" s="130"/>
      <c r="BG108" s="130"/>
      <c r="BH108" s="130"/>
      <c r="BI108" s="130"/>
      <c r="BJ108" s="130"/>
      <c r="BK108" s="130"/>
      <c r="BL108" s="130"/>
      <c r="BM108" s="130"/>
      <c r="BN108" s="130"/>
      <c r="BO108" s="130"/>
      <c r="BP108" s="130"/>
      <c r="BQ108" s="130"/>
      <c r="BR108" s="130"/>
      <c r="BS108" s="130"/>
      <c r="BT108" s="130"/>
      <c r="BU108" s="169"/>
    </row>
    <row r="109" spans="1:73" ht="15.75" customHeight="1" x14ac:dyDescent="0.25">
      <c r="A109" s="18"/>
      <c r="B109" s="145">
        <v>45</v>
      </c>
      <c r="C109" s="346" t="str">
        <f>IF('INPUT DATA'!Q54="","",'INPUT DATA'!Q54)</f>
        <v/>
      </c>
      <c r="D109" s="347"/>
      <c r="E109" s="348"/>
      <c r="F109" s="344" t="str">
        <f>IF('INPUT DATA'!R54="","",'INPUT DATA'!R54)</f>
        <v/>
      </c>
      <c r="G109" s="345"/>
      <c r="H109" s="105" t="str">
        <f>IF('INPUT DATA'!S54="","",'INPUT DATA'!S54)</f>
        <v/>
      </c>
      <c r="I109" s="107" t="str">
        <f>IFERROR(IF(OR(H109="",H109=0),"",DATEDIF(IF(ISNUMBER(H109),H109,DATEVALUE(H109)),DATE(VALUE(LEFT('INPUT DATA'!$F$18,4)),6,1),"Y")),"")</f>
        <v/>
      </c>
      <c r="J109" s="107" t="str">
        <f>IFERROR(IF(OR(H109="",H109=0),"",DATEDIF(IF(ISNUMBER(H109),H109,DATEVALUE(H109)),DATE(VALUE(LEFT('INPUT DATA'!$F$18,4)),6,1),"YM")),"")</f>
        <v/>
      </c>
      <c r="K109" s="107" t="str">
        <f>IFERROR(IF(OR(H109="",H109=0),"",DATEDIF(IF(ISNUMBER(H109),H109,DATEVALUE(H109)),DATE(VALUE(RIGHT('INPUT DATA'!$F$18,4)),5,31),"Y")),"")</f>
        <v/>
      </c>
      <c r="L109" s="174" t="str">
        <f>IFERROR(IF(OR(H109="",H109=0),"",DATEDIF(IF(ISNUMBER(H109),H109,DATEVALUE(H109)),DATE(VALUE(RIGHT('INPUT DATA'!$F$18,4)),5,31),"YM")),"")</f>
        <v/>
      </c>
      <c r="M109" s="153" t="s">
        <v>179</v>
      </c>
      <c r="N109" s="168"/>
      <c r="O109" s="130"/>
      <c r="P109" s="130"/>
      <c r="Q109" s="130"/>
      <c r="R109" s="130"/>
      <c r="S109" s="130"/>
      <c r="T109" s="130"/>
      <c r="U109" s="130"/>
      <c r="V109" s="130"/>
      <c r="W109" s="130"/>
      <c r="X109" s="130"/>
      <c r="Y109" s="169"/>
      <c r="Z109" s="168"/>
      <c r="AA109" s="130"/>
      <c r="AB109" s="130"/>
      <c r="AC109" s="130"/>
      <c r="AD109" s="130"/>
      <c r="AE109" s="130"/>
      <c r="AF109" s="130"/>
      <c r="AG109" s="130"/>
      <c r="AH109" s="130"/>
      <c r="AI109" s="130"/>
      <c r="AJ109" s="130"/>
      <c r="AK109" s="130"/>
      <c r="AL109" s="130"/>
      <c r="AM109" s="130"/>
      <c r="AN109" s="130"/>
      <c r="AO109" s="130"/>
      <c r="AP109" s="130"/>
      <c r="AQ109" s="130"/>
      <c r="AR109" s="130"/>
      <c r="AS109" s="169"/>
      <c r="AT109" s="168"/>
      <c r="AU109" s="130"/>
      <c r="AV109" s="130"/>
      <c r="AW109" s="130"/>
      <c r="AX109" s="130"/>
      <c r="AY109" s="130"/>
      <c r="AZ109" s="130"/>
      <c r="BA109" s="130"/>
      <c r="BB109" s="130"/>
      <c r="BC109" s="130"/>
      <c r="BD109" s="130"/>
      <c r="BE109" s="130"/>
      <c r="BF109" s="130"/>
      <c r="BG109" s="130"/>
      <c r="BH109" s="130"/>
      <c r="BI109" s="130"/>
      <c r="BJ109" s="130"/>
      <c r="BK109" s="130"/>
      <c r="BL109" s="130"/>
      <c r="BM109" s="130"/>
      <c r="BN109" s="130"/>
      <c r="BO109" s="130"/>
      <c r="BP109" s="130"/>
      <c r="BQ109" s="130"/>
      <c r="BR109" s="130"/>
      <c r="BS109" s="130"/>
      <c r="BT109" s="130"/>
      <c r="BU109" s="169"/>
    </row>
    <row r="110" spans="1:73" ht="15.75" customHeight="1" x14ac:dyDescent="0.25">
      <c r="A110" s="18"/>
      <c r="B110" s="145">
        <v>46</v>
      </c>
      <c r="C110" s="346" t="str">
        <f>IF('INPUT DATA'!Q55="","",'INPUT DATA'!Q55)</f>
        <v/>
      </c>
      <c r="D110" s="347"/>
      <c r="E110" s="348"/>
      <c r="F110" s="344" t="str">
        <f>IF('INPUT DATA'!R55="","",'INPUT DATA'!R55)</f>
        <v/>
      </c>
      <c r="G110" s="345"/>
      <c r="H110" s="105" t="str">
        <f>IF('INPUT DATA'!S55="","",'INPUT DATA'!S55)</f>
        <v/>
      </c>
      <c r="I110" s="107" t="str">
        <f>IFERROR(IF(OR(H110="",H110=0),"",DATEDIF(IF(ISNUMBER(H110),H110,DATEVALUE(H110)),DATE(VALUE(LEFT('INPUT DATA'!$F$18,4)),6,1),"Y")),"")</f>
        <v/>
      </c>
      <c r="J110" s="107" t="str">
        <f>IFERROR(IF(OR(H110="",H110=0),"",DATEDIF(IF(ISNUMBER(H110),H110,DATEVALUE(H110)),DATE(VALUE(LEFT('INPUT DATA'!$F$18,4)),6,1),"YM")),"")</f>
        <v/>
      </c>
      <c r="K110" s="107" t="str">
        <f>IFERROR(IF(OR(H110="",H110=0),"",DATEDIF(IF(ISNUMBER(H110),H110,DATEVALUE(H110)),DATE(VALUE(RIGHT('INPUT DATA'!$F$18,4)),5,31),"Y")),"")</f>
        <v/>
      </c>
      <c r="L110" s="174" t="str">
        <f>IFERROR(IF(OR(H110="",H110=0),"",DATEDIF(IF(ISNUMBER(H110),H110,DATEVALUE(H110)),DATE(VALUE(RIGHT('INPUT DATA'!$F$18,4)),5,31),"YM")),"")</f>
        <v/>
      </c>
      <c r="M110" s="153" t="s">
        <v>179</v>
      </c>
      <c r="N110" s="168"/>
      <c r="O110" s="130"/>
      <c r="P110" s="130"/>
      <c r="Q110" s="130"/>
      <c r="R110" s="130"/>
      <c r="S110" s="130"/>
      <c r="T110" s="130"/>
      <c r="U110" s="130"/>
      <c r="V110" s="130"/>
      <c r="W110" s="130"/>
      <c r="X110" s="130"/>
      <c r="Y110" s="169"/>
      <c r="Z110" s="168"/>
      <c r="AA110" s="130"/>
      <c r="AB110" s="130"/>
      <c r="AC110" s="130"/>
      <c r="AD110" s="130"/>
      <c r="AE110" s="130"/>
      <c r="AF110" s="130"/>
      <c r="AG110" s="130"/>
      <c r="AH110" s="130"/>
      <c r="AI110" s="130"/>
      <c r="AJ110" s="130"/>
      <c r="AK110" s="130"/>
      <c r="AL110" s="130"/>
      <c r="AM110" s="130"/>
      <c r="AN110" s="130"/>
      <c r="AO110" s="130"/>
      <c r="AP110" s="130"/>
      <c r="AQ110" s="130"/>
      <c r="AR110" s="130"/>
      <c r="AS110" s="169"/>
      <c r="AT110" s="168"/>
      <c r="AU110" s="130"/>
      <c r="AV110" s="130"/>
      <c r="AW110" s="130"/>
      <c r="AX110" s="130"/>
      <c r="AY110" s="130"/>
      <c r="AZ110" s="130"/>
      <c r="BA110" s="130"/>
      <c r="BB110" s="130"/>
      <c r="BC110" s="130"/>
      <c r="BD110" s="130"/>
      <c r="BE110" s="130"/>
      <c r="BF110" s="130"/>
      <c r="BG110" s="130"/>
      <c r="BH110" s="130"/>
      <c r="BI110" s="130"/>
      <c r="BJ110" s="130"/>
      <c r="BK110" s="130"/>
      <c r="BL110" s="130"/>
      <c r="BM110" s="130"/>
      <c r="BN110" s="130"/>
      <c r="BO110" s="130"/>
      <c r="BP110" s="130"/>
      <c r="BQ110" s="130"/>
      <c r="BR110" s="130"/>
      <c r="BS110" s="130"/>
      <c r="BT110" s="130"/>
      <c r="BU110" s="169"/>
    </row>
    <row r="111" spans="1:73" ht="15.75" customHeight="1" x14ac:dyDescent="0.25">
      <c r="A111" s="18"/>
      <c r="B111" s="145">
        <v>47</v>
      </c>
      <c r="C111" s="346" t="str">
        <f>IF('INPUT DATA'!Q56="","",'INPUT DATA'!Q56)</f>
        <v/>
      </c>
      <c r="D111" s="347"/>
      <c r="E111" s="348"/>
      <c r="F111" s="344" t="str">
        <f>IF('INPUT DATA'!R56="","",'INPUT DATA'!R56)</f>
        <v/>
      </c>
      <c r="G111" s="345"/>
      <c r="H111" s="105" t="str">
        <f>IF('INPUT DATA'!S56="","",'INPUT DATA'!S56)</f>
        <v/>
      </c>
      <c r="I111" s="107" t="str">
        <f>IFERROR(IF(OR(H111="",H111=0),"",DATEDIF(IF(ISNUMBER(H111),H111,DATEVALUE(H111)),DATE(VALUE(LEFT('INPUT DATA'!$F$18,4)),6,1),"Y")),"")</f>
        <v/>
      </c>
      <c r="J111" s="107" t="str">
        <f>IFERROR(IF(OR(H111="",H111=0),"",DATEDIF(IF(ISNUMBER(H111),H111,DATEVALUE(H111)),DATE(VALUE(LEFT('INPUT DATA'!$F$18,4)),6,1),"YM")),"")</f>
        <v/>
      </c>
      <c r="K111" s="107" t="str">
        <f>IFERROR(IF(OR(H111="",H111=0),"",DATEDIF(IF(ISNUMBER(H111),H111,DATEVALUE(H111)),DATE(VALUE(RIGHT('INPUT DATA'!$F$18,4)),5,31),"Y")),"")</f>
        <v/>
      </c>
      <c r="L111" s="174" t="str">
        <f>IFERROR(IF(OR(H111="",H111=0),"",DATEDIF(IF(ISNUMBER(H111),H111,DATEVALUE(H111)),DATE(VALUE(RIGHT('INPUT DATA'!$F$18,4)),5,31),"YM")),"")</f>
        <v/>
      </c>
      <c r="M111" s="153" t="s">
        <v>179</v>
      </c>
      <c r="N111" s="168"/>
      <c r="O111" s="130"/>
      <c r="P111" s="130"/>
      <c r="Q111" s="130"/>
      <c r="R111" s="130"/>
      <c r="S111" s="130"/>
      <c r="T111" s="130"/>
      <c r="U111" s="130"/>
      <c r="V111" s="130"/>
      <c r="W111" s="130"/>
      <c r="X111" s="130"/>
      <c r="Y111" s="169"/>
      <c r="Z111" s="168"/>
      <c r="AA111" s="130"/>
      <c r="AB111" s="130"/>
      <c r="AC111" s="130"/>
      <c r="AD111" s="130"/>
      <c r="AE111" s="130"/>
      <c r="AF111" s="130"/>
      <c r="AG111" s="130"/>
      <c r="AH111" s="130"/>
      <c r="AI111" s="130"/>
      <c r="AJ111" s="130"/>
      <c r="AK111" s="130"/>
      <c r="AL111" s="130"/>
      <c r="AM111" s="130"/>
      <c r="AN111" s="130"/>
      <c r="AO111" s="130"/>
      <c r="AP111" s="130"/>
      <c r="AQ111" s="130"/>
      <c r="AR111" s="130"/>
      <c r="AS111" s="169"/>
      <c r="AT111" s="168"/>
      <c r="AU111" s="130"/>
      <c r="AV111" s="130"/>
      <c r="AW111" s="130"/>
      <c r="AX111" s="130"/>
      <c r="AY111" s="130"/>
      <c r="AZ111" s="130"/>
      <c r="BA111" s="130"/>
      <c r="BB111" s="130"/>
      <c r="BC111" s="130"/>
      <c r="BD111" s="130"/>
      <c r="BE111" s="130"/>
      <c r="BF111" s="130"/>
      <c r="BG111" s="130"/>
      <c r="BH111" s="130"/>
      <c r="BI111" s="130"/>
      <c r="BJ111" s="130"/>
      <c r="BK111" s="130"/>
      <c r="BL111" s="130"/>
      <c r="BM111" s="130"/>
      <c r="BN111" s="130"/>
      <c r="BO111" s="130"/>
      <c r="BP111" s="130"/>
      <c r="BQ111" s="130"/>
      <c r="BR111" s="130"/>
      <c r="BS111" s="130"/>
      <c r="BT111" s="130"/>
      <c r="BU111" s="169"/>
    </row>
    <row r="112" spans="1:73" ht="15.75" customHeight="1" x14ac:dyDescent="0.25">
      <c r="A112" s="18"/>
      <c r="B112" s="145">
        <v>48</v>
      </c>
      <c r="C112" s="346" t="str">
        <f>IF('INPUT DATA'!Q57="","",'INPUT DATA'!Q57)</f>
        <v/>
      </c>
      <c r="D112" s="347"/>
      <c r="E112" s="348"/>
      <c r="F112" s="344" t="str">
        <f>IF('INPUT DATA'!R57="","",'INPUT DATA'!R57)</f>
        <v/>
      </c>
      <c r="G112" s="345"/>
      <c r="H112" s="105" t="str">
        <f>IF('INPUT DATA'!S57="","",'INPUT DATA'!S57)</f>
        <v/>
      </c>
      <c r="I112" s="107" t="str">
        <f>IFERROR(IF(OR(H112="",H112=0),"",DATEDIF(IF(ISNUMBER(H112),H112,DATEVALUE(H112)),DATE(VALUE(LEFT('INPUT DATA'!$F$18,4)),6,1),"Y")),"")</f>
        <v/>
      </c>
      <c r="J112" s="107" t="str">
        <f>IFERROR(IF(OR(H112="",H112=0),"",DATEDIF(IF(ISNUMBER(H112),H112,DATEVALUE(H112)),DATE(VALUE(LEFT('INPUT DATA'!$F$18,4)),6,1),"YM")),"")</f>
        <v/>
      </c>
      <c r="K112" s="107" t="str">
        <f>IFERROR(IF(OR(H112="",H112=0),"",DATEDIF(IF(ISNUMBER(H112),H112,DATEVALUE(H112)),DATE(VALUE(RIGHT('INPUT DATA'!$F$18,4)),5,31),"Y")),"")</f>
        <v/>
      </c>
      <c r="L112" s="174" t="str">
        <f>IFERROR(IF(OR(H112="",H112=0),"",DATEDIF(IF(ISNUMBER(H112),H112,DATEVALUE(H112)),DATE(VALUE(RIGHT('INPUT DATA'!$F$18,4)),5,31),"YM")),"")</f>
        <v/>
      </c>
      <c r="M112" s="153" t="s">
        <v>179</v>
      </c>
      <c r="N112" s="168"/>
      <c r="O112" s="130"/>
      <c r="P112" s="130"/>
      <c r="Q112" s="130"/>
      <c r="R112" s="130"/>
      <c r="S112" s="130"/>
      <c r="T112" s="130"/>
      <c r="U112" s="130"/>
      <c r="V112" s="130"/>
      <c r="W112" s="130"/>
      <c r="X112" s="130"/>
      <c r="Y112" s="169"/>
      <c r="Z112" s="168"/>
      <c r="AA112" s="130"/>
      <c r="AB112" s="130"/>
      <c r="AC112" s="130"/>
      <c r="AD112" s="130"/>
      <c r="AE112" s="130"/>
      <c r="AF112" s="130"/>
      <c r="AG112" s="130"/>
      <c r="AH112" s="130"/>
      <c r="AI112" s="130"/>
      <c r="AJ112" s="130"/>
      <c r="AK112" s="130"/>
      <c r="AL112" s="130"/>
      <c r="AM112" s="130"/>
      <c r="AN112" s="130"/>
      <c r="AO112" s="130"/>
      <c r="AP112" s="130"/>
      <c r="AQ112" s="130"/>
      <c r="AR112" s="130"/>
      <c r="AS112" s="169"/>
      <c r="AT112" s="168"/>
      <c r="AU112" s="130"/>
      <c r="AV112" s="130"/>
      <c r="AW112" s="130"/>
      <c r="AX112" s="130"/>
      <c r="AY112" s="130"/>
      <c r="AZ112" s="130"/>
      <c r="BA112" s="130"/>
      <c r="BB112" s="130"/>
      <c r="BC112" s="130"/>
      <c r="BD112" s="130"/>
      <c r="BE112" s="130"/>
      <c r="BF112" s="130"/>
      <c r="BG112" s="130"/>
      <c r="BH112" s="130"/>
      <c r="BI112" s="130"/>
      <c r="BJ112" s="130"/>
      <c r="BK112" s="130"/>
      <c r="BL112" s="130"/>
      <c r="BM112" s="130"/>
      <c r="BN112" s="130"/>
      <c r="BO112" s="130"/>
      <c r="BP112" s="130"/>
      <c r="BQ112" s="130"/>
      <c r="BR112" s="130"/>
      <c r="BS112" s="130"/>
      <c r="BT112" s="130"/>
      <c r="BU112" s="169"/>
    </row>
    <row r="113" spans="1:73" ht="15.75" customHeight="1" x14ac:dyDescent="0.25">
      <c r="A113" s="18"/>
      <c r="B113" s="145">
        <v>49</v>
      </c>
      <c r="C113" s="346" t="str">
        <f>IF('INPUT DATA'!Q58="","",'INPUT DATA'!Q58)</f>
        <v/>
      </c>
      <c r="D113" s="347"/>
      <c r="E113" s="348"/>
      <c r="F113" s="344" t="str">
        <f>IF('INPUT DATA'!R58="","",'INPUT DATA'!R58)</f>
        <v/>
      </c>
      <c r="G113" s="345"/>
      <c r="H113" s="105" t="str">
        <f>IF('INPUT DATA'!S58="","",'INPUT DATA'!S58)</f>
        <v/>
      </c>
      <c r="I113" s="107" t="str">
        <f>IFERROR(IF(OR(H113="",H113=0),"",DATEDIF(IF(ISNUMBER(H113),H113,DATEVALUE(H113)),DATE(VALUE(LEFT('INPUT DATA'!$F$18,4)),6,1),"Y")),"")</f>
        <v/>
      </c>
      <c r="J113" s="107" t="str">
        <f>IFERROR(IF(OR(H113="",H113=0),"",DATEDIF(IF(ISNUMBER(H113),H113,DATEVALUE(H113)),DATE(VALUE(LEFT('INPUT DATA'!$F$18,4)),6,1),"YM")),"")</f>
        <v/>
      </c>
      <c r="K113" s="107" t="str">
        <f>IFERROR(IF(OR(H113="",H113=0),"",DATEDIF(IF(ISNUMBER(H113),H113,DATEVALUE(H113)),DATE(VALUE(RIGHT('INPUT DATA'!$F$18,4)),5,31),"Y")),"")</f>
        <v/>
      </c>
      <c r="L113" s="174" t="str">
        <f>IFERROR(IF(OR(H113="",H113=0),"",DATEDIF(IF(ISNUMBER(H113),H113,DATEVALUE(H113)),DATE(VALUE(RIGHT('INPUT DATA'!$F$18,4)),5,31),"YM")),"")</f>
        <v/>
      </c>
      <c r="M113" s="153" t="s">
        <v>179</v>
      </c>
      <c r="N113" s="168"/>
      <c r="O113" s="130"/>
      <c r="P113" s="130"/>
      <c r="Q113" s="130"/>
      <c r="R113" s="130"/>
      <c r="S113" s="130"/>
      <c r="T113" s="130"/>
      <c r="U113" s="130"/>
      <c r="V113" s="130"/>
      <c r="W113" s="130"/>
      <c r="X113" s="130"/>
      <c r="Y113" s="169"/>
      <c r="Z113" s="168"/>
      <c r="AA113" s="130"/>
      <c r="AB113" s="130"/>
      <c r="AC113" s="130"/>
      <c r="AD113" s="130"/>
      <c r="AE113" s="130"/>
      <c r="AF113" s="130"/>
      <c r="AG113" s="130"/>
      <c r="AH113" s="130"/>
      <c r="AI113" s="130"/>
      <c r="AJ113" s="130"/>
      <c r="AK113" s="130"/>
      <c r="AL113" s="130"/>
      <c r="AM113" s="130"/>
      <c r="AN113" s="130"/>
      <c r="AO113" s="130"/>
      <c r="AP113" s="130"/>
      <c r="AQ113" s="130"/>
      <c r="AR113" s="130"/>
      <c r="AS113" s="169"/>
      <c r="AT113" s="168"/>
      <c r="AU113" s="130"/>
      <c r="AV113" s="130"/>
      <c r="AW113" s="130"/>
      <c r="AX113" s="130"/>
      <c r="AY113" s="130"/>
      <c r="AZ113" s="130"/>
      <c r="BA113" s="130"/>
      <c r="BB113" s="130"/>
      <c r="BC113" s="130"/>
      <c r="BD113" s="130"/>
      <c r="BE113" s="130"/>
      <c r="BF113" s="130"/>
      <c r="BG113" s="130"/>
      <c r="BH113" s="130"/>
      <c r="BI113" s="130"/>
      <c r="BJ113" s="130"/>
      <c r="BK113" s="130"/>
      <c r="BL113" s="130"/>
      <c r="BM113" s="130"/>
      <c r="BN113" s="130"/>
      <c r="BO113" s="130"/>
      <c r="BP113" s="130"/>
      <c r="BQ113" s="130"/>
      <c r="BR113" s="130"/>
      <c r="BS113" s="130"/>
      <c r="BT113" s="130"/>
      <c r="BU113" s="169"/>
    </row>
    <row r="114" spans="1:73" ht="15.75" customHeight="1" thickBot="1" x14ac:dyDescent="0.3">
      <c r="A114" s="18"/>
      <c r="B114" s="148">
        <v>50</v>
      </c>
      <c r="C114" s="400" t="str">
        <f>IF('INPUT DATA'!Q59="","",'INPUT DATA'!Q59)</f>
        <v/>
      </c>
      <c r="D114" s="401"/>
      <c r="E114" s="402"/>
      <c r="F114" s="403" t="str">
        <f>IF('INPUT DATA'!R59="","",'INPUT DATA'!R59)</f>
        <v/>
      </c>
      <c r="G114" s="404"/>
      <c r="H114" s="119" t="str">
        <f>IF('INPUT DATA'!S59="","",'INPUT DATA'!S59)</f>
        <v/>
      </c>
      <c r="I114" s="120" t="str">
        <f>IFERROR(IF(OR(H114="",H114=0),"",DATEDIF(IF(ISNUMBER(H114),H114,DATEVALUE(H114)),DATE(VALUE(LEFT('INPUT DATA'!$F$18,4)),6,1),"Y")),"")</f>
        <v/>
      </c>
      <c r="J114" s="121" t="str">
        <f>IFERROR(IF(OR(H114="",H114=0),"",DATEDIF(IF(ISNUMBER(H114),H114,DATEVALUE(H114)),DATE(VALUE(LEFT('INPUT DATA'!$F$18,4)),6,1),"YM")),"")</f>
        <v/>
      </c>
      <c r="K114" s="121" t="str">
        <f>IFERROR(IF(OR(H114="",H114=0),"",DATEDIF(IF(ISNUMBER(H114),H114,DATEVALUE(H114)),DATE(VALUE(RIGHT('INPUT DATA'!$F$18,4)),5,31),"Y")),"")</f>
        <v/>
      </c>
      <c r="L114" s="176" t="str">
        <f>IFERROR(IF(OR(H114="",H114=0),"",DATEDIF(IF(ISNUMBER(H114),H114,DATEVALUE(H114)),DATE(VALUE(RIGHT('INPUT DATA'!$F$18,4)),5,31),"YM")),"")</f>
        <v/>
      </c>
      <c r="M114" s="177" t="s">
        <v>179</v>
      </c>
      <c r="N114" s="170"/>
      <c r="O114" s="171"/>
      <c r="P114" s="171"/>
      <c r="Q114" s="171"/>
      <c r="R114" s="171"/>
      <c r="S114" s="171"/>
      <c r="T114" s="171"/>
      <c r="U114" s="171"/>
      <c r="V114" s="171"/>
      <c r="W114" s="171"/>
      <c r="X114" s="171"/>
      <c r="Y114" s="172"/>
      <c r="Z114" s="170"/>
      <c r="AA114" s="171"/>
      <c r="AB114" s="171"/>
      <c r="AC114" s="171"/>
      <c r="AD114" s="171"/>
      <c r="AE114" s="171"/>
      <c r="AF114" s="171"/>
      <c r="AG114" s="171"/>
      <c r="AH114" s="171"/>
      <c r="AI114" s="171"/>
      <c r="AJ114" s="171"/>
      <c r="AK114" s="171"/>
      <c r="AL114" s="171"/>
      <c r="AM114" s="171"/>
      <c r="AN114" s="171"/>
      <c r="AO114" s="171"/>
      <c r="AP114" s="171"/>
      <c r="AQ114" s="171"/>
      <c r="AR114" s="171"/>
      <c r="AS114" s="172"/>
      <c r="AT114" s="170"/>
      <c r="AU114" s="171"/>
      <c r="AV114" s="171"/>
      <c r="AW114" s="171"/>
      <c r="AX114" s="171"/>
      <c r="AY114" s="171"/>
      <c r="AZ114" s="171"/>
      <c r="BA114" s="171"/>
      <c r="BB114" s="171"/>
      <c r="BC114" s="171"/>
      <c r="BD114" s="171"/>
      <c r="BE114" s="171"/>
      <c r="BF114" s="171"/>
      <c r="BG114" s="171"/>
      <c r="BH114" s="171"/>
      <c r="BI114" s="171"/>
      <c r="BJ114" s="171"/>
      <c r="BK114" s="171"/>
      <c r="BL114" s="171"/>
      <c r="BM114" s="171"/>
      <c r="BN114" s="171"/>
      <c r="BO114" s="171"/>
      <c r="BP114" s="171"/>
      <c r="BQ114" s="171"/>
      <c r="BR114" s="171"/>
      <c r="BS114" s="171"/>
      <c r="BT114" s="171"/>
      <c r="BU114" s="172"/>
    </row>
    <row r="115" spans="1:73" ht="15.75" customHeight="1" x14ac:dyDescent="0.25">
      <c r="A115" s="19"/>
      <c r="B115" s="19"/>
      <c r="C115" s="80"/>
      <c r="D115" s="18"/>
      <c r="E115" s="18"/>
      <c r="F115" s="18"/>
      <c r="G115" s="18"/>
      <c r="H115" s="18"/>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row>
    <row r="116" spans="1:73" ht="15.75" customHeight="1" x14ac:dyDescent="0.25">
      <c r="A116" s="19"/>
      <c r="B116" s="19"/>
      <c r="C116" s="80"/>
      <c r="D116" s="18"/>
      <c r="E116" s="18"/>
      <c r="F116" s="18"/>
      <c r="G116" s="18"/>
      <c r="H116" s="18"/>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row>
    <row r="117" spans="1:73" ht="15.75" customHeight="1" x14ac:dyDescent="0.25">
      <c r="A117" s="19"/>
      <c r="B117" s="19"/>
      <c r="C117" s="80"/>
      <c r="D117" s="18"/>
      <c r="E117" s="18"/>
      <c r="F117" s="18"/>
      <c r="G117" s="18"/>
      <c r="H117" s="18"/>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row>
    <row r="118" spans="1:73" ht="15.75" customHeight="1" x14ac:dyDescent="0.25">
      <c r="A118" s="19"/>
      <c r="B118" s="19"/>
      <c r="C118" s="80"/>
      <c r="D118" s="18"/>
      <c r="E118" s="18"/>
      <c r="F118" s="18"/>
      <c r="G118" s="18"/>
      <c r="H118" s="18"/>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row>
    <row r="119" spans="1:73" ht="15.75" customHeight="1" x14ac:dyDescent="0.25">
      <c r="A119" s="19"/>
      <c r="B119" s="19"/>
      <c r="C119" s="80"/>
      <c r="D119" s="18"/>
      <c r="E119" s="18"/>
      <c r="F119" s="18"/>
      <c r="G119" s="18"/>
      <c r="H119" s="18"/>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row>
    <row r="120" spans="1:73" ht="15.75" customHeight="1" x14ac:dyDescent="0.25">
      <c r="A120" s="19"/>
      <c r="B120" s="19"/>
      <c r="C120" s="80"/>
      <c r="D120" s="18"/>
      <c r="E120" s="18"/>
      <c r="F120" s="18"/>
      <c r="G120" s="18"/>
      <c r="H120" s="18"/>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row>
    <row r="121" spans="1:73" ht="15.75" customHeight="1" x14ac:dyDescent="0.25">
      <c r="A121" s="19"/>
      <c r="B121" s="19"/>
      <c r="C121" s="80"/>
      <c r="D121" s="18"/>
      <c r="E121" s="18"/>
      <c r="F121" s="18"/>
      <c r="G121" s="18"/>
      <c r="H121" s="18"/>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row>
    <row r="122" spans="1:73" ht="15.75" customHeight="1" x14ac:dyDescent="0.25">
      <c r="A122" s="19"/>
      <c r="B122" s="19"/>
      <c r="C122" s="80"/>
      <c r="D122" s="18"/>
      <c r="E122" s="18"/>
      <c r="F122" s="18"/>
      <c r="G122" s="18"/>
      <c r="H122" s="18"/>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row>
    <row r="123" spans="1:73" ht="15.75" customHeight="1" x14ac:dyDescent="0.25">
      <c r="A123" s="19"/>
      <c r="B123" s="19"/>
      <c r="C123" s="80"/>
      <c r="D123" s="18"/>
      <c r="E123" s="18"/>
      <c r="F123" s="18"/>
      <c r="G123" s="18"/>
      <c r="H123" s="18"/>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row>
    <row r="124" spans="1:73" ht="15.75" customHeight="1" x14ac:dyDescent="0.25"/>
    <row r="125" spans="1:73" ht="15.75" customHeight="1" x14ac:dyDescent="0.25"/>
    <row r="126" spans="1:73" ht="15.75" customHeight="1" x14ac:dyDescent="0.25"/>
    <row r="127" spans="1:73" ht="15.75" customHeight="1" x14ac:dyDescent="0.25"/>
    <row r="128" spans="1:73"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sheetData>
  <mergeCells count="288">
    <mergeCell ref="A1:V4"/>
    <mergeCell ref="E5:G5"/>
    <mergeCell ref="K5:M5"/>
    <mergeCell ref="E6:G6"/>
    <mergeCell ref="K6:M6"/>
    <mergeCell ref="T6:U6"/>
    <mergeCell ref="B9:H11"/>
    <mergeCell ref="I9:J11"/>
    <mergeCell ref="K9:L11"/>
    <mergeCell ref="M9:M14"/>
    <mergeCell ref="N9:Q9"/>
    <mergeCell ref="R9:AD9"/>
    <mergeCell ref="B12:E14"/>
    <mergeCell ref="F12:G14"/>
    <mergeCell ref="H12:H14"/>
    <mergeCell ref="I12:I14"/>
    <mergeCell ref="J12:J14"/>
    <mergeCell ref="K12:K14"/>
    <mergeCell ref="L12:L14"/>
    <mergeCell ref="N12:N14"/>
    <mergeCell ref="O12:O14"/>
    <mergeCell ref="P12:P14"/>
    <mergeCell ref="AE9:AG10"/>
    <mergeCell ref="AH9:BU10"/>
    <mergeCell ref="N10:Q10"/>
    <mergeCell ref="R10:AD10"/>
    <mergeCell ref="N11:R11"/>
    <mergeCell ref="S11:Y11"/>
    <mergeCell ref="Z11:AS11"/>
    <mergeCell ref="AT11:BU11"/>
    <mergeCell ref="W12:W14"/>
    <mergeCell ref="X12:X14"/>
    <mergeCell ref="Y12:Y14"/>
    <mergeCell ref="Z12:Z14"/>
    <mergeCell ref="AA12:AA14"/>
    <mergeCell ref="AB12:AB14"/>
    <mergeCell ref="Q12:Q14"/>
    <mergeCell ref="R12:R14"/>
    <mergeCell ref="S12:S14"/>
    <mergeCell ref="T12:T14"/>
    <mergeCell ref="U12:U14"/>
    <mergeCell ref="V12:V14"/>
    <mergeCell ref="AH12:AH14"/>
    <mergeCell ref="AI12:AI14"/>
    <mergeCell ref="AJ12:AJ14"/>
    <mergeCell ref="AK12:AK14"/>
    <mergeCell ref="AC12:AC14"/>
    <mergeCell ref="AD12:AD14"/>
    <mergeCell ref="AE12:AE14"/>
    <mergeCell ref="AF12:AF14"/>
    <mergeCell ref="AG12:AG14"/>
    <mergeCell ref="BQ12:BU12"/>
    <mergeCell ref="AT13:AT14"/>
    <mergeCell ref="AU13:AU14"/>
    <mergeCell ref="AV13:AV14"/>
    <mergeCell ref="AW13:AW14"/>
    <mergeCell ref="AX13:AX14"/>
    <mergeCell ref="AY13:AY14"/>
    <mergeCell ref="AZ13:AZ14"/>
    <mergeCell ref="BA13:BA14"/>
    <mergeCell ref="BB13:BB14"/>
    <mergeCell ref="AT12:AW12"/>
    <mergeCell ref="AX12:AY12"/>
    <mergeCell ref="AZ12:BE12"/>
    <mergeCell ref="BF12:BK12"/>
    <mergeCell ref="BL12:BM12"/>
    <mergeCell ref="BN12:BP12"/>
    <mergeCell ref="BS13:BS14"/>
    <mergeCell ref="BT13:BT14"/>
    <mergeCell ref="BU13:BU14"/>
    <mergeCell ref="B15:BU15"/>
    <mergeCell ref="C16:E16"/>
    <mergeCell ref="F16:G16"/>
    <mergeCell ref="BM13:BM14"/>
    <mergeCell ref="BN13:BN14"/>
    <mergeCell ref="BO13:BO14"/>
    <mergeCell ref="BP13:BP14"/>
    <mergeCell ref="BQ13:BQ14"/>
    <mergeCell ref="BR13:BR14"/>
    <mergeCell ref="BC13:BC14"/>
    <mergeCell ref="BD13:BD14"/>
    <mergeCell ref="BE13:BE14"/>
    <mergeCell ref="BG13:BH13"/>
    <mergeCell ref="BJ13:BK13"/>
    <mergeCell ref="BL13:BL14"/>
    <mergeCell ref="AN12:AN14"/>
    <mergeCell ref="AO12:AO14"/>
    <mergeCell ref="AP12:AP14"/>
    <mergeCell ref="AQ12:AQ14"/>
    <mergeCell ref="AR12:AR14"/>
    <mergeCell ref="AS12:AS14"/>
    <mergeCell ref="AL12:AL14"/>
    <mergeCell ref="AM12:AM14"/>
    <mergeCell ref="C20:E20"/>
    <mergeCell ref="F20:G20"/>
    <mergeCell ref="C21:E21"/>
    <mergeCell ref="F21:G21"/>
    <mergeCell ref="C22:E22"/>
    <mergeCell ref="F22:G22"/>
    <mergeCell ref="C17:E17"/>
    <mergeCell ref="F17:G17"/>
    <mergeCell ref="C18:E18"/>
    <mergeCell ref="F18:G18"/>
    <mergeCell ref="C19:E19"/>
    <mergeCell ref="F19:G19"/>
    <mergeCell ref="C26:E26"/>
    <mergeCell ref="F26:G26"/>
    <mergeCell ref="C27:E27"/>
    <mergeCell ref="F27:G27"/>
    <mergeCell ref="C28:E28"/>
    <mergeCell ref="F28:G28"/>
    <mergeCell ref="C23:E23"/>
    <mergeCell ref="F23:G23"/>
    <mergeCell ref="C24:E24"/>
    <mergeCell ref="F24:G24"/>
    <mergeCell ref="C25:E25"/>
    <mergeCell ref="F25:G25"/>
    <mergeCell ref="C32:E32"/>
    <mergeCell ref="F32:G32"/>
    <mergeCell ref="C33:E33"/>
    <mergeCell ref="F33:G33"/>
    <mergeCell ref="C34:E34"/>
    <mergeCell ref="F34:G34"/>
    <mergeCell ref="C29:E29"/>
    <mergeCell ref="F29:G29"/>
    <mergeCell ref="C30:E30"/>
    <mergeCell ref="F30:G30"/>
    <mergeCell ref="C31:E31"/>
    <mergeCell ref="F31:G31"/>
    <mergeCell ref="C38:E38"/>
    <mergeCell ref="F38:G38"/>
    <mergeCell ref="C39:E39"/>
    <mergeCell ref="F39:G39"/>
    <mergeCell ref="C40:E40"/>
    <mergeCell ref="F40:G40"/>
    <mergeCell ref="C35:E35"/>
    <mergeCell ref="F35:G35"/>
    <mergeCell ref="C36:E36"/>
    <mergeCell ref="F36:G36"/>
    <mergeCell ref="C37:E37"/>
    <mergeCell ref="F37:G37"/>
    <mergeCell ref="C44:E44"/>
    <mergeCell ref="F44:G44"/>
    <mergeCell ref="C45:E45"/>
    <mergeCell ref="F45:G45"/>
    <mergeCell ref="C46:E46"/>
    <mergeCell ref="F46:G46"/>
    <mergeCell ref="C41:E41"/>
    <mergeCell ref="F41:G41"/>
    <mergeCell ref="C42:E42"/>
    <mergeCell ref="F42:G42"/>
    <mergeCell ref="C43:E43"/>
    <mergeCell ref="F43:G43"/>
    <mergeCell ref="C50:E50"/>
    <mergeCell ref="F50:G50"/>
    <mergeCell ref="C51:E51"/>
    <mergeCell ref="F51:G51"/>
    <mergeCell ref="C52:E52"/>
    <mergeCell ref="F52:G52"/>
    <mergeCell ref="C47:E47"/>
    <mergeCell ref="F47:G47"/>
    <mergeCell ref="C48:E48"/>
    <mergeCell ref="F48:G48"/>
    <mergeCell ref="C49:E49"/>
    <mergeCell ref="F49:G49"/>
    <mergeCell ref="C56:E56"/>
    <mergeCell ref="F56:G56"/>
    <mergeCell ref="C57:E57"/>
    <mergeCell ref="F57:G57"/>
    <mergeCell ref="C58:E58"/>
    <mergeCell ref="F58:G58"/>
    <mergeCell ref="C53:E53"/>
    <mergeCell ref="F53:G53"/>
    <mergeCell ref="C54:E54"/>
    <mergeCell ref="F54:G54"/>
    <mergeCell ref="C55:E55"/>
    <mergeCell ref="F55:G55"/>
    <mergeCell ref="C62:E62"/>
    <mergeCell ref="F62:G62"/>
    <mergeCell ref="C63:E63"/>
    <mergeCell ref="F63:G63"/>
    <mergeCell ref="C64:E64"/>
    <mergeCell ref="F64:G64"/>
    <mergeCell ref="C59:E59"/>
    <mergeCell ref="F59:G59"/>
    <mergeCell ref="C60:E60"/>
    <mergeCell ref="F60:G60"/>
    <mergeCell ref="C61:E61"/>
    <mergeCell ref="F61:G61"/>
    <mergeCell ref="C69:E69"/>
    <mergeCell ref="F69:G69"/>
    <mergeCell ref="C70:E70"/>
    <mergeCell ref="F70:G70"/>
    <mergeCell ref="C71:E71"/>
    <mergeCell ref="F71:G71"/>
    <mergeCell ref="B65:BU65"/>
    <mergeCell ref="C66:E66"/>
    <mergeCell ref="F66:G66"/>
    <mergeCell ref="C67:E67"/>
    <mergeCell ref="F67:G67"/>
    <mergeCell ref="C68:E68"/>
    <mergeCell ref="F68:G68"/>
    <mergeCell ref="C75:E75"/>
    <mergeCell ref="F75:G75"/>
    <mergeCell ref="C76:E76"/>
    <mergeCell ref="F76:G76"/>
    <mergeCell ref="C77:E77"/>
    <mergeCell ref="F77:G77"/>
    <mergeCell ref="C72:E72"/>
    <mergeCell ref="F72:G72"/>
    <mergeCell ref="C73:E73"/>
    <mergeCell ref="F73:G73"/>
    <mergeCell ref="C74:E74"/>
    <mergeCell ref="F74:G74"/>
    <mergeCell ref="C81:E81"/>
    <mergeCell ref="F81:G81"/>
    <mergeCell ref="C82:E82"/>
    <mergeCell ref="F82:G82"/>
    <mergeCell ref="C83:E83"/>
    <mergeCell ref="F83:G83"/>
    <mergeCell ref="C78:E78"/>
    <mergeCell ref="F78:G78"/>
    <mergeCell ref="C79:E79"/>
    <mergeCell ref="F79:G79"/>
    <mergeCell ref="C80:E80"/>
    <mergeCell ref="F80:G80"/>
    <mergeCell ref="C87:E87"/>
    <mergeCell ref="F87:G87"/>
    <mergeCell ref="C88:E88"/>
    <mergeCell ref="F88:G88"/>
    <mergeCell ref="C89:E89"/>
    <mergeCell ref="F89:G89"/>
    <mergeCell ref="C84:E84"/>
    <mergeCell ref="F84:G84"/>
    <mergeCell ref="C85:E85"/>
    <mergeCell ref="F85:G85"/>
    <mergeCell ref="C86:E86"/>
    <mergeCell ref="F86:G86"/>
    <mergeCell ref="C93:E93"/>
    <mergeCell ref="F93:G93"/>
    <mergeCell ref="C94:E94"/>
    <mergeCell ref="F94:G94"/>
    <mergeCell ref="C95:E95"/>
    <mergeCell ref="F95:G95"/>
    <mergeCell ref="C90:E90"/>
    <mergeCell ref="F90:G90"/>
    <mergeCell ref="C91:E91"/>
    <mergeCell ref="F91:G91"/>
    <mergeCell ref="C92:E92"/>
    <mergeCell ref="F92:G92"/>
    <mergeCell ref="C99:E99"/>
    <mergeCell ref="F99:G99"/>
    <mergeCell ref="C100:E100"/>
    <mergeCell ref="F100:G100"/>
    <mergeCell ref="C101:E101"/>
    <mergeCell ref="F101:G101"/>
    <mergeCell ref="C96:E96"/>
    <mergeCell ref="F96:G96"/>
    <mergeCell ref="C97:E97"/>
    <mergeCell ref="F97:G97"/>
    <mergeCell ref="C98:E98"/>
    <mergeCell ref="F98:G98"/>
    <mergeCell ref="C105:E105"/>
    <mergeCell ref="F105:G105"/>
    <mergeCell ref="C106:E106"/>
    <mergeCell ref="F106:G106"/>
    <mergeCell ref="C107:E107"/>
    <mergeCell ref="F107:G107"/>
    <mergeCell ref="C102:E102"/>
    <mergeCell ref="F102:G102"/>
    <mergeCell ref="C103:E103"/>
    <mergeCell ref="F103:G103"/>
    <mergeCell ref="C104:E104"/>
    <mergeCell ref="F104:G104"/>
    <mergeCell ref="C114:E114"/>
    <mergeCell ref="F114:G114"/>
    <mergeCell ref="C111:E111"/>
    <mergeCell ref="F111:G111"/>
    <mergeCell ref="C112:E112"/>
    <mergeCell ref="F112:G112"/>
    <mergeCell ref="C113:E113"/>
    <mergeCell ref="F113:G113"/>
    <mergeCell ref="C108:E108"/>
    <mergeCell ref="F108:G108"/>
    <mergeCell ref="C109:E109"/>
    <mergeCell ref="F109:G109"/>
    <mergeCell ref="C110:E110"/>
    <mergeCell ref="F110:G110"/>
  </mergeCells>
  <dataValidations count="44">
    <dataValidation type="list" allowBlank="1" showDropDown="1" showInputMessage="1" showErrorMessage="1" prompt="Distinguishes between letters, words, and sentences" sqref="BO13" xr:uid="{463CBE49-193D-1D4E-B823-BECAF00A4D3C}">
      <formula1>"22"</formula1>
    </dataValidation>
    <dataValidation type="list" allowBlank="1" showDropDown="1" showInputMessage="1" showErrorMessage="1" prompt="Matches letters and their corresponding sounds" sqref="BK14" xr:uid="{98F0AA09-3101-E94B-91F8-28B2DB61262A}">
      <formula1>"18"</formula1>
    </dataValidation>
    <dataValidation type="list" allowBlank="1" showDropDown="1" showInputMessage="1" showErrorMessage="1" prompt="Demonstrates book handling skills" sqref="BN13" xr:uid="{B23EDFFE-C41A-0E4D-BC59-EE8B9FE1B173}">
      <formula1>"21"</formula1>
    </dataValidation>
    <dataValidation type="list" allowBlank="1" showDropDown="1" showInputMessage="1" showErrorMessage="1" prompt="Matches upper and lowercase letters" sqref="BI14" xr:uid="{A5910D44-1F0F-8B4F-8938-6A955A6E9CD0}">
      <formula1>"16"</formula1>
    </dataValidation>
    <dataValidation type="list" allowBlank="1" showDropDown="1" showInputMessage="1" showErrorMessage="1" prompt="Expresses needs and preferences" sqref="U12" xr:uid="{298FDBBD-A304-C042-BF73-D8179F256346}">
      <formula1>"3"</formula1>
    </dataValidation>
    <dataValidation type="list" allowBlank="1" showDropDown="1" showInputMessage="1" showErrorMessage="1" prompt="Follows 1-2 step instructions" sqref="AW13" xr:uid="{16E9E7F5-AD74-624E-BAEA-AC7F202FDCD5}">
      <formula1>"4"</formula1>
    </dataValidation>
    <dataValidation type="list" allowBlank="1" showErrorMessage="1" sqref="M16:M64 M66:M114" xr:uid="{CC9BAB78-A63B-9047-B247-5E2E144A9347}">
      <formula1>"F,M"</formula1>
    </dataValidation>
    <dataValidation type="list" allowBlank="1" showDropDown="1" showInputMessage="1" showErrorMessage="1" prompt="Uses print and illustrations to make meaning" sqref="BM13" xr:uid="{3DD3B667-0865-AA48-8063-855531E61FF8}">
      <formula1>"20"</formula1>
    </dataValidation>
    <dataValidation type="list" allowBlank="1" showDropDown="1" showInputMessage="1" showErrorMessage="1" prompt="Identifies familiar environmental sound" sqref="AT13" xr:uid="{CBA0DDF5-8D83-1B4A-830B-20A40BD05C33}">
      <formula1>"1"</formula1>
    </dataValidation>
    <dataValidation type="list" allowBlank="1" showDropDown="1" showInputMessage="1" showErrorMessage="1" prompt="Behaves appropriately in different situations" sqref="V12" xr:uid="{E6E2FA51-369C-0348-9AC8-D64F49F49BA4}">
      <formula1>"4"</formula1>
    </dataValidation>
    <dataValidation type="list" allowBlank="1" showDropDown="1" showInputMessage="1" showErrorMessage="1" prompt="Identifies uppercase letters" sqref="BG14" xr:uid="{1B4DDBCE-D535-6C40-B6BA-699FB2587D12}">
      <formula1>"14"</formula1>
    </dataValidation>
    <dataValidation type="list" allowBlank="1" showDropDown="1" showInputMessage="1" showErrorMessage="1" prompt="Recognizes and respect feelings of others" sqref="T12" xr:uid="{16EE4867-B7C4-414C-A1BE-BE38A8FEBEF1}">
      <formula1>"2"</formula1>
    </dataValidation>
    <dataValidation type="list" allowBlank="1" showDropDown="1" showInputMessage="1" showErrorMessage="1" prompt="Writes uppercase and lowercase letters" sqref="BS13" xr:uid="{1879C8AA-BEFE-C74B-B4E8-61132AE8AD7E}">
      <formula1>"26"</formula1>
    </dataValidation>
    <dataValidation type="list" allowBlank="1" showDropDown="1" showInputMessage="1" showErrorMessage="1" prompt="Retells story in sequence " sqref="AV13" xr:uid="{DAC5CD4B-8989-784F-A469-93C70D103FEA}">
      <formula1>"3"</formula1>
    </dataValidation>
    <dataValidation type="list" allowBlank="1" showDropDown="1" showInputMessage="1" showErrorMessage="1" prompt="Fulfills classroom responsibilities" sqref="Y12" xr:uid="{C0404F42-A0A8-DE45-9896-EE08C109A120}">
      <formula1>"7"</formula1>
    </dataValidation>
    <dataValidation type="list" allowBlank="1" showDropDown="1" showInputMessage="1" showErrorMessage="1" prompt="Traces/draws/copies shapes, designs, pictures" sqref="BQ13" xr:uid="{F784E9E9-DDDD-A648-9243-279C264961C3}">
      <formula1>"24"</formula1>
    </dataValidation>
    <dataValidation type="list" allowBlank="1" showDropDown="1" showInputMessage="1" showErrorMessage="1" prompt="Demonstrates fine motor skills (tearing, cutting, rolling, molding with playdough)" sqref="R12" xr:uid="{4DEA01E0-B831-5446-8721-C926D40B6EEA}">
      <formula1>"5"</formula1>
    </dataValidation>
    <dataValidation type="list" allowBlank="1" showDropDown="1" showInputMessage="1" showErrorMessage="1" prompt="Identifies lowercase letters" sqref="BH14" xr:uid="{31C580EC-069F-464F-AD86-9AE992C633AB}">
      <formula1>"15"</formula1>
    </dataValidation>
    <dataValidation type="list" allowBlank="1" showDropDown="1" showInputMessage="1" showErrorMessage="1" prompt="Follows classroom and school rules" sqref="X12" xr:uid="{13A55BE1-2577-DB40-9BF4-F0ED9AB2D91F}">
      <formula1>"6"</formula1>
    </dataValidation>
    <dataValidation type="list" allowBlank="1" showDropDown="1" showInputMessage="1" showErrorMessage="1" prompt="Participates in classroom routines and activities" sqref="W12" xr:uid="{EDF4E8BF-02F5-624B-B564-D3D7520E1B1A}">
      <formula1>"5"</formula1>
    </dataValidation>
    <dataValidation type="list" allowBlank="1" showDropDown="1" showInputMessage="1" showErrorMessage="1" prompt="Identifies ways to care for and protects one’s body" sqref="O12" xr:uid="{62873F0C-0545-174A-B664-0C5FFD9F9148}">
      <formula1>"2"</formula1>
    </dataValidation>
    <dataValidation type="list" allowBlank="1" showDropDown="1" showInputMessage="1" showErrorMessage="1" prompt="Orally segment sounds a. syllable  b. onset and rime  c. phoneme by phoneme" sqref="BF14" xr:uid="{CF1A6577-9296-284C-896A-F4F9C4CCCD02}">
      <formula1>"13"</formula1>
    </dataValidation>
    <dataValidation type="list" allowBlank="1" showDropDown="1" showInputMessage="1" showErrorMessage="1" prompt="Identifies familiar objects at home, in school and in the community" sqref="BB13" xr:uid="{5225DCF1-EDD1-9C41-8035-1020A9593CEF}">
      <formula1>"9"</formula1>
    </dataValidation>
    <dataValidation type="list" allowBlank="1" showDropDown="1" showInputMessage="1" showErrorMessage="1" prompt="Identifies classmates, teachers, family member" sqref="BA13" xr:uid="{B8F58A61-CC87-244C-88F2-4B34F515AD97}">
      <formula1>"8"</formula1>
    </dataValidation>
    <dataValidation type="list" allowBlank="1" showDropDown="1" showInputMessage="1" showErrorMessage="1" prompt="Spells simple words phonetically" sqref="BU13" xr:uid="{089870FE-0036-B54B-B18F-BE87BDD611E8}">
      <formula1>"28"</formula1>
    </dataValidation>
    <dataValidation type="list" allowBlank="1" showDropDown="1" showInputMessage="1" showErrorMessage="1" prompt="Expresses ideas and feelings using phrases and simple sentences" sqref="BE13" xr:uid="{9ACA6E2F-861F-F948-B69D-AB5E92C5777E}">
      <formula1>"12"</formula1>
    </dataValidation>
    <dataValidation type="list" allowBlank="1" showDropDown="1" showInputMessage="1" showErrorMessage="1" prompt="Identifies first and last name" sqref="AZ13" xr:uid="{9D7BF8EA-6DCE-CF49-B530-1D87B9DA5CC0}">
      <formula1>"7"</formula1>
    </dataValidation>
    <dataValidation type="list" allowBlank="1" showDropDown="1" showInputMessage="1" showErrorMessage="1" prompt="Matches objects based on attributes" sqref="AA12 AC12 AE12 AG12 AI12 AK12 AM12 AO12 AQ12 AS12" xr:uid="{B7EF5020-3A3C-BF4C-A352-ADC23D51F91C}">
      <formula1>"2"</formula1>
    </dataValidation>
    <dataValidation type="list" allowBlank="1" showDropDown="1" showInputMessage="1" showErrorMessage="1" prompt="Uses polite greetings and courteous expressions in varied situations" sqref="BC13" xr:uid="{84E9F781-86EC-144A-8A33-D9C3409095D2}">
      <formula1>"10"</formula1>
    </dataValidation>
    <dataValidation type="list" allowBlank="1" showDropDown="1" showInputMessage="1" showErrorMessage="1" prompt="Moves body parts as directed" sqref="Q12" xr:uid="{FBF40843-1028-CD4A-9F37-3DA230D9EA84}">
      <formula1>"4"</formula1>
    </dataValidation>
    <dataValidation type="list" allowBlank="1" showDropDown="1" showInputMessage="1" showErrorMessage="1" prompt="Traces/copies/writes name, words" sqref="BR13" xr:uid="{8467B005-3D73-7542-A1FA-A8B37DDF1A5D}">
      <formula1>"25"</formula1>
    </dataValidation>
    <dataValidation type="list" allowBlank="1" showDropDown="1" showInputMessage="1" showErrorMessage="1" prompt="Recalls what happens first, middle and end in a story" sqref="AU13" xr:uid="{E64D2DD7-12C1-CC42-BAE7-556EE955A9E5}">
      <formula1>"2"</formula1>
    </dataValidation>
    <dataValidation type="list" allowBlank="1" showDropDown="1" showInputMessage="1" showErrorMessage="1" prompt="Identifies external body parts and their functions" sqref="N12" xr:uid="{8916F3A1-A294-DA49-9ECA-83BCE67A8943}">
      <formula1>"1"</formula1>
    </dataValidation>
    <dataValidation type="list" allowBlank="1" showDropDown="1" showInputMessage="1" showErrorMessage="1" prompt="Uses a variety of strategies to gain meaning of leveled texts" sqref="BL13" xr:uid="{7D187AB9-8410-BA4D-86DE-4B1DA60B57FD}">
      <formula1>"19"</formula1>
    </dataValidation>
    <dataValidation type="list" allowBlank="1" showDropDown="1" showInputMessage="1" showErrorMessage="1" prompt="Recognizes non-decodable words in and out of context automatically" sqref="AX13" xr:uid="{35BB55A1-384E-BA40-BFA6-098FF18783C7}">
      <formula1>"5"</formula1>
    </dataValidation>
    <dataValidation type="list" allowBlank="1" showDropDown="1" showInputMessage="1" showErrorMessage="1" prompt="Spells sight words" sqref="BT13" xr:uid="{DE88C886-1AE4-4E46-8DA8-1640C06BA99F}">
      <formula1>"27"</formula1>
    </dataValidation>
    <dataValidation type="list" allowBlank="1" showDropDown="1" showInputMessage="1" showErrorMessage="1" prompt="Demonstrates gross motor skills (locomotor, non-locomotor)" sqref="P12" xr:uid="{49E58F3C-DCC7-324E-9429-B4EF393486AF}">
      <formula1>"3"</formula1>
    </dataValidation>
    <dataValidation type="list" allowBlank="1" showDropDown="1" showInputMessage="1" showErrorMessage="1" prompt="Recognizes sight words" sqref="AY13" xr:uid="{377128D3-5EE4-2149-B660-99AB366F9CF1}">
      <formula1>"6"</formula1>
    </dataValidation>
    <dataValidation type="list" allowBlank="1" showDropDown="1" showInputMessage="1" showErrorMessage="1" prompt="Demonstrates awareness of print (left to right and top to bottom)" sqref="BP13" xr:uid="{59F69DB2-D9EE-C34E-9B3C-A76DF8F5DB25}">
      <formula1>"23"</formula1>
    </dataValidation>
    <dataValidation type="list" allowBlank="1" showDropDown="1" showInputMessage="1" showErrorMessage="1" prompt="Retells personal experiences to story events" sqref="BD13" xr:uid="{692B3B5F-5EA2-C44E-BC69-E88F2AC03344}">
      <formula1>"11"</formula1>
    </dataValidation>
    <dataValidation type="list" allowBlank="1" showDropDown="1" showInputMessage="1" showErrorMessage="1" prompt="Identifies and expresses feelings in appropriate ways" sqref="S12" xr:uid="{E67422F0-1526-CE48-ADE0-000A7D06F1A5}">
      <formula1>"1"</formula1>
    </dataValidation>
    <dataValidation type="list" allowBlank="1" showDropDown="1" showInputMessage="1" showErrorMessage="1" prompt="Identifies letter sound" sqref="BJ14" xr:uid="{AE026C3A-FE2C-2942-9582-3A5B00DE08E9}">
      <formula1>"17"</formula1>
    </dataValidation>
    <dataValidation type="list" allowBlank="1" showDropDown="1" showInputMessage="1" showErrorMessage="1" prompt="Identifies attributes of objects (color, shape, size)" sqref="Z12 AB12 AD12 AF12 AH12 AJ12 AL12 AN12 AP12 AR12" xr:uid="{01BFFB76-A14F-194C-AB54-65A712514B33}">
      <formula1>"1"</formula1>
    </dataValidation>
    <dataValidation type="list" allowBlank="1" showErrorMessage="1" sqref="N66:BU114 N16:BU64" xr:uid="{B5693355-FFCF-404F-8CBC-9A66BCC5AA97}">
      <formula1>"CO,DV,GB"</formula1>
    </dataValidation>
  </dataValidations>
  <pageMargins left="0.7" right="0.7" top="0.75" bottom="0.75" header="0" footer="0"/>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heetPr>
  <dimension ref="A1:Y1000"/>
  <sheetViews>
    <sheetView showGridLines="0" workbookViewId="0">
      <pane ySplit="11" topLeftCell="A12" activePane="bottomLeft" state="frozen"/>
      <selection pane="bottomLeft" activeCell="S16" sqref="S16"/>
    </sheetView>
  </sheetViews>
  <sheetFormatPr defaultColWidth="12.6640625" defaultRowHeight="15" customHeight="1" x14ac:dyDescent="0.25"/>
  <cols>
    <col min="1" max="2" width="3.77734375" customWidth="1"/>
    <col min="3" max="3" width="13.109375" customWidth="1"/>
    <col min="4" max="6" width="12.6640625" customWidth="1"/>
    <col min="12" max="12" width="11.77734375" customWidth="1"/>
    <col min="13" max="13" width="12" customWidth="1"/>
    <col min="17" max="17" width="11.33203125" customWidth="1"/>
  </cols>
  <sheetData>
    <row r="1" spans="1:25" ht="15.75" customHeight="1" x14ac:dyDescent="0.25">
      <c r="A1" s="197"/>
      <c r="B1" s="196"/>
      <c r="C1" s="464" t="s">
        <v>218</v>
      </c>
      <c r="D1" s="464"/>
      <c r="E1" s="464"/>
      <c r="F1" s="464"/>
      <c r="G1" s="464"/>
      <c r="H1" s="464"/>
      <c r="I1" s="464"/>
      <c r="J1" s="464"/>
      <c r="K1" s="464"/>
      <c r="L1" s="464"/>
      <c r="M1" s="464"/>
      <c r="N1" s="464"/>
      <c r="O1" s="464"/>
      <c r="P1" s="464"/>
      <c r="Q1" s="464"/>
      <c r="R1" s="196"/>
      <c r="S1" s="196"/>
      <c r="T1" s="196"/>
      <c r="U1" s="196"/>
      <c r="V1" s="196"/>
      <c r="W1" s="27"/>
      <c r="X1" s="27"/>
      <c r="Y1" s="27"/>
    </row>
    <row r="2" spans="1:25" ht="15.75" customHeight="1" x14ac:dyDescent="0.25">
      <c r="A2" s="196"/>
      <c r="B2" s="196"/>
      <c r="C2" s="464"/>
      <c r="D2" s="464"/>
      <c r="E2" s="464"/>
      <c r="F2" s="464"/>
      <c r="G2" s="464"/>
      <c r="H2" s="464"/>
      <c r="I2" s="464"/>
      <c r="J2" s="464"/>
      <c r="K2" s="464"/>
      <c r="L2" s="464"/>
      <c r="M2" s="464"/>
      <c r="N2" s="464"/>
      <c r="O2" s="464"/>
      <c r="P2" s="464"/>
      <c r="Q2" s="464"/>
      <c r="R2" s="196"/>
      <c r="S2" s="196"/>
      <c r="T2" s="196"/>
      <c r="U2" s="196"/>
      <c r="V2" s="196"/>
      <c r="W2" s="27"/>
      <c r="X2" s="27"/>
      <c r="Y2" s="27"/>
    </row>
    <row r="3" spans="1:25" ht="15.75" customHeight="1" x14ac:dyDescent="0.25">
      <c r="A3" s="196"/>
      <c r="B3" s="196"/>
      <c r="C3" s="464"/>
      <c r="D3" s="464"/>
      <c r="E3" s="464"/>
      <c r="F3" s="464"/>
      <c r="G3" s="464"/>
      <c r="H3" s="464"/>
      <c r="I3" s="464"/>
      <c r="J3" s="464"/>
      <c r="K3" s="464"/>
      <c r="L3" s="464"/>
      <c r="M3" s="464"/>
      <c r="N3" s="464"/>
      <c r="O3" s="464"/>
      <c r="P3" s="464"/>
      <c r="Q3" s="464"/>
      <c r="R3" s="196"/>
      <c r="S3" s="196"/>
      <c r="T3" s="196"/>
      <c r="U3" s="196"/>
      <c r="V3" s="196"/>
      <c r="W3" s="27"/>
      <c r="X3" s="27"/>
      <c r="Y3" s="27"/>
    </row>
    <row r="4" spans="1:25" ht="15.75" customHeight="1" thickBot="1" x14ac:dyDescent="0.3">
      <c r="A4" s="196"/>
      <c r="B4" s="196"/>
      <c r="C4" s="196"/>
      <c r="D4" s="196"/>
      <c r="E4" s="196"/>
      <c r="F4" s="196"/>
      <c r="G4" s="196"/>
      <c r="H4" s="196"/>
      <c r="I4" s="196"/>
      <c r="J4" s="196"/>
      <c r="K4" s="196"/>
      <c r="L4" s="196"/>
      <c r="M4" s="196"/>
      <c r="N4" s="196"/>
      <c r="O4" s="196"/>
      <c r="P4" s="196"/>
      <c r="Q4" s="196"/>
      <c r="R4" s="196"/>
      <c r="S4" s="196"/>
      <c r="T4" s="196"/>
      <c r="U4" s="196"/>
      <c r="V4" s="196"/>
      <c r="W4" s="27"/>
      <c r="X4" s="27"/>
      <c r="Y4" s="27"/>
    </row>
    <row r="5" spans="1:25" ht="20.25" customHeight="1" thickBot="1" x14ac:dyDescent="0.3">
      <c r="A5" s="92"/>
      <c r="B5" s="93"/>
      <c r="C5" s="94"/>
      <c r="D5" s="95" t="s">
        <v>24</v>
      </c>
      <c r="E5" s="350" t="s">
        <v>12</v>
      </c>
      <c r="F5" s="351"/>
      <c r="G5" s="352"/>
      <c r="H5" s="96"/>
      <c r="I5" s="95" t="s">
        <v>30</v>
      </c>
      <c r="J5" s="462" t="s">
        <v>31</v>
      </c>
      <c r="K5" s="463"/>
      <c r="L5" s="97"/>
      <c r="N5" s="97"/>
      <c r="O5" s="96"/>
      <c r="P5" s="96"/>
      <c r="Q5" s="96"/>
      <c r="R5" s="96"/>
      <c r="S5" s="96"/>
      <c r="T5" s="96"/>
      <c r="U5" s="96"/>
      <c r="V5" s="92"/>
      <c r="W5" s="27"/>
      <c r="X5" s="27"/>
      <c r="Y5" s="27"/>
    </row>
    <row r="6" spans="1:25" ht="21" customHeight="1" thickBot="1" x14ac:dyDescent="0.3">
      <c r="A6" s="92"/>
      <c r="B6" s="93"/>
      <c r="C6" s="98"/>
      <c r="D6" s="95" t="s">
        <v>44</v>
      </c>
      <c r="E6" s="350" t="s">
        <v>47</v>
      </c>
      <c r="F6" s="351"/>
      <c r="G6" s="352"/>
      <c r="H6" s="96"/>
      <c r="I6" s="95" t="s">
        <v>40</v>
      </c>
      <c r="J6" s="356">
        <v>123456</v>
      </c>
      <c r="K6" s="357"/>
      <c r="L6" s="99"/>
      <c r="M6" s="95" t="s">
        <v>51</v>
      </c>
      <c r="N6" s="356" t="s">
        <v>18</v>
      </c>
      <c r="O6" s="357"/>
      <c r="P6" s="100"/>
      <c r="Q6" s="100"/>
      <c r="R6" s="100"/>
      <c r="V6" s="92"/>
      <c r="W6" s="27"/>
      <c r="X6" s="27"/>
      <c r="Y6" s="27"/>
    </row>
    <row r="7" spans="1:25" ht="15.75" customHeight="1" x14ac:dyDescent="0.25">
      <c r="A7" s="91"/>
      <c r="B7" s="101"/>
      <c r="C7" s="102"/>
      <c r="D7" s="102"/>
      <c r="E7" s="91"/>
      <c r="F7" s="91"/>
      <c r="G7" s="103"/>
      <c r="I7" s="91"/>
      <c r="J7" s="91"/>
      <c r="K7" s="91"/>
      <c r="L7" s="102"/>
      <c r="M7" s="91"/>
      <c r="N7" s="91"/>
      <c r="O7" s="102"/>
      <c r="P7" s="102"/>
      <c r="Q7" s="102"/>
      <c r="R7" s="102"/>
      <c r="S7" s="91"/>
      <c r="T7" s="102"/>
      <c r="U7" s="91"/>
      <c r="V7" s="91"/>
      <c r="W7" s="27"/>
      <c r="X7" s="27"/>
      <c r="Y7" s="27"/>
    </row>
    <row r="8" spans="1:25" ht="15.75" customHeight="1" x14ac:dyDescent="0.25">
      <c r="A8" s="27"/>
      <c r="B8" s="455"/>
      <c r="C8" s="233"/>
      <c r="D8" s="233"/>
      <c r="E8" s="233"/>
      <c r="F8" s="233"/>
      <c r="G8" s="233"/>
      <c r="H8" s="233"/>
      <c r="I8" s="233"/>
      <c r="J8" s="233"/>
      <c r="K8" s="233"/>
      <c r="L8" s="233"/>
      <c r="M8" s="233"/>
      <c r="N8" s="233"/>
      <c r="O8" s="233"/>
      <c r="P8" s="233"/>
      <c r="Q8" s="275"/>
      <c r="R8" s="27"/>
      <c r="S8" s="27"/>
      <c r="T8" s="27"/>
      <c r="U8" s="27"/>
      <c r="V8" s="27"/>
      <c r="W8" s="27"/>
      <c r="X8" s="27"/>
      <c r="Y8" s="27"/>
    </row>
    <row r="9" spans="1:25" ht="15.75" customHeight="1" x14ac:dyDescent="0.25">
      <c r="A9" s="27"/>
      <c r="B9" s="459" t="s">
        <v>48</v>
      </c>
      <c r="C9" s="460"/>
      <c r="D9" s="460"/>
      <c r="E9" s="460"/>
      <c r="F9" s="461"/>
      <c r="G9" s="477">
        <f>'INPUT DATA'!F27</f>
        <v>0</v>
      </c>
      <c r="H9" s="460"/>
      <c r="I9" s="460"/>
      <c r="J9" s="460"/>
      <c r="K9" s="460"/>
      <c r="L9" s="478" t="s">
        <v>50</v>
      </c>
      <c r="M9" s="471">
        <f>'INPUT DATA'!F26</f>
        <v>0</v>
      </c>
      <c r="N9" s="472"/>
      <c r="O9" s="472"/>
      <c r="P9" s="472"/>
      <c r="Q9" s="473"/>
      <c r="R9" s="27"/>
      <c r="S9" s="27"/>
      <c r="T9" s="27"/>
      <c r="U9" s="27"/>
      <c r="V9" s="27"/>
      <c r="W9" s="27"/>
      <c r="X9" s="27"/>
      <c r="Y9" s="27"/>
    </row>
    <row r="10" spans="1:25" ht="15.75" customHeight="1" x14ac:dyDescent="0.25">
      <c r="A10" s="27"/>
      <c r="B10" s="456" t="s">
        <v>52</v>
      </c>
      <c r="C10" s="457"/>
      <c r="D10" s="457"/>
      <c r="E10" s="457"/>
      <c r="F10" s="458"/>
      <c r="G10" s="480">
        <f>'INPUT DATA'!F28</f>
        <v>0</v>
      </c>
      <c r="H10" s="472"/>
      <c r="I10" s="472"/>
      <c r="J10" s="472"/>
      <c r="K10" s="472"/>
      <c r="L10" s="479"/>
      <c r="M10" s="474"/>
      <c r="N10" s="460"/>
      <c r="O10" s="460"/>
      <c r="P10" s="460"/>
      <c r="Q10" s="461"/>
      <c r="R10" s="27"/>
      <c r="S10" s="27"/>
      <c r="T10" s="27"/>
      <c r="U10" s="27"/>
      <c r="V10" s="27"/>
      <c r="W10" s="27"/>
      <c r="X10" s="27"/>
      <c r="Y10" s="27"/>
    </row>
    <row r="11" spans="1:25" ht="15.75" customHeight="1" thickBot="1" x14ac:dyDescent="0.35">
      <c r="A11" s="27"/>
      <c r="B11" s="470" t="s">
        <v>14</v>
      </c>
      <c r="C11" s="292"/>
      <c r="D11" s="292"/>
      <c r="E11" s="299"/>
      <c r="F11" s="78" t="s">
        <v>187</v>
      </c>
      <c r="G11" s="78" t="s">
        <v>188</v>
      </c>
      <c r="H11" s="78" t="s">
        <v>189</v>
      </c>
      <c r="I11" s="78" t="s">
        <v>190</v>
      </c>
      <c r="J11" s="78" t="s">
        <v>190</v>
      </c>
      <c r="K11" s="78" t="s">
        <v>191</v>
      </c>
      <c r="L11" s="78" t="s">
        <v>192</v>
      </c>
      <c r="M11" s="79" t="s">
        <v>193</v>
      </c>
      <c r="N11" s="79" t="s">
        <v>194</v>
      </c>
      <c r="O11" s="78" t="s">
        <v>195</v>
      </c>
      <c r="P11" s="78" t="s">
        <v>196</v>
      </c>
      <c r="Q11" s="78" t="s">
        <v>197</v>
      </c>
      <c r="R11" s="27"/>
      <c r="S11" s="27"/>
      <c r="T11" s="27"/>
      <c r="U11" s="27"/>
      <c r="V11" s="27"/>
      <c r="W11" s="27"/>
      <c r="X11" s="27"/>
      <c r="Y11" s="27"/>
    </row>
    <row r="12" spans="1:25" ht="15.75" customHeight="1" thickBot="1" x14ac:dyDescent="0.3">
      <c r="A12" s="27"/>
      <c r="B12" s="465" t="s">
        <v>26</v>
      </c>
      <c r="C12" s="239"/>
      <c r="D12" s="239"/>
      <c r="E12" s="239"/>
      <c r="F12" s="252"/>
      <c r="G12" s="252"/>
      <c r="H12" s="239"/>
      <c r="I12" s="252"/>
      <c r="J12" s="252"/>
      <c r="K12" s="239"/>
      <c r="L12" s="252"/>
      <c r="M12" s="252"/>
      <c r="N12" s="252"/>
      <c r="O12" s="252"/>
      <c r="P12" s="252"/>
      <c r="Q12" s="240"/>
      <c r="R12" s="27"/>
      <c r="S12" s="27"/>
      <c r="T12" s="27"/>
      <c r="U12" s="27"/>
      <c r="V12" s="27"/>
      <c r="W12" s="27"/>
      <c r="X12" s="27"/>
      <c r="Y12" s="27"/>
    </row>
    <row r="13" spans="1:25" ht="15.75" customHeight="1" x14ac:dyDescent="0.25">
      <c r="A13" s="27"/>
      <c r="B13" s="112">
        <v>1</v>
      </c>
      <c r="C13" s="466" t="s">
        <v>32</v>
      </c>
      <c r="D13" s="467"/>
      <c r="E13" s="467"/>
      <c r="F13" s="178">
        <v>20</v>
      </c>
      <c r="G13" s="178">
        <v>20</v>
      </c>
      <c r="H13" s="182">
        <v>20</v>
      </c>
      <c r="I13" s="178">
        <v>10</v>
      </c>
      <c r="J13" s="178">
        <v>10</v>
      </c>
      <c r="K13" s="182">
        <v>19</v>
      </c>
      <c r="L13" s="178">
        <v>19</v>
      </c>
      <c r="M13" s="178">
        <v>16</v>
      </c>
      <c r="N13" s="178">
        <v>15</v>
      </c>
      <c r="O13" s="178">
        <v>18</v>
      </c>
      <c r="P13" s="178">
        <v>17</v>
      </c>
      <c r="Q13" s="186">
        <v>5</v>
      </c>
      <c r="R13" s="27"/>
      <c r="S13" s="27"/>
      <c r="T13" s="27"/>
      <c r="U13" s="27"/>
      <c r="V13" s="27"/>
      <c r="W13" s="27"/>
      <c r="X13" s="27"/>
      <c r="Y13" s="27"/>
    </row>
    <row r="14" spans="1:25" ht="15.75" customHeight="1" x14ac:dyDescent="0.25">
      <c r="A14" s="27"/>
      <c r="B14" s="113">
        <v>2</v>
      </c>
      <c r="C14" s="468" t="s">
        <v>35</v>
      </c>
      <c r="D14" s="469"/>
      <c r="E14" s="469"/>
      <c r="F14" s="179">
        <v>20</v>
      </c>
      <c r="G14" s="179">
        <v>19</v>
      </c>
      <c r="H14" s="183">
        <v>20</v>
      </c>
      <c r="I14" s="179">
        <v>10</v>
      </c>
      <c r="J14" s="179">
        <v>10</v>
      </c>
      <c r="K14" s="183">
        <v>20</v>
      </c>
      <c r="L14" s="179">
        <v>20</v>
      </c>
      <c r="M14" s="179">
        <v>18</v>
      </c>
      <c r="N14" s="179">
        <v>18</v>
      </c>
      <c r="O14" s="179">
        <v>18</v>
      </c>
      <c r="P14" s="179">
        <v>20</v>
      </c>
      <c r="Q14" s="187">
        <v>2</v>
      </c>
      <c r="R14" s="27"/>
      <c r="S14" s="27"/>
      <c r="T14" s="27"/>
      <c r="U14" s="27"/>
      <c r="V14" s="27"/>
      <c r="W14" s="27"/>
      <c r="X14" s="27"/>
      <c r="Y14" s="27"/>
    </row>
    <row r="15" spans="1:25" ht="15.75" customHeight="1" x14ac:dyDescent="0.25">
      <c r="A15" s="27"/>
      <c r="B15" s="113">
        <v>3</v>
      </c>
      <c r="C15" s="468" t="s">
        <v>38</v>
      </c>
      <c r="D15" s="469"/>
      <c r="E15" s="469"/>
      <c r="F15" s="179">
        <v>20</v>
      </c>
      <c r="G15" s="179">
        <v>20</v>
      </c>
      <c r="H15" s="183">
        <v>20</v>
      </c>
      <c r="I15" s="179">
        <v>10</v>
      </c>
      <c r="J15" s="179">
        <v>10</v>
      </c>
      <c r="K15" s="183">
        <v>19</v>
      </c>
      <c r="L15" s="179">
        <v>18</v>
      </c>
      <c r="M15" s="179">
        <v>15</v>
      </c>
      <c r="N15" s="179">
        <v>18</v>
      </c>
      <c r="O15" s="179">
        <v>18</v>
      </c>
      <c r="P15" s="179">
        <v>20</v>
      </c>
      <c r="Q15" s="187">
        <v>5</v>
      </c>
      <c r="R15" s="27"/>
      <c r="S15" s="27"/>
      <c r="T15" s="27"/>
      <c r="U15" s="27"/>
      <c r="V15" s="27"/>
      <c r="W15" s="27"/>
      <c r="X15" s="27"/>
      <c r="Y15" s="27"/>
    </row>
    <row r="16" spans="1:25" ht="15.75" customHeight="1" x14ac:dyDescent="0.25">
      <c r="A16" s="27"/>
      <c r="B16" s="113">
        <v>4</v>
      </c>
      <c r="C16" s="468" t="s">
        <v>203</v>
      </c>
      <c r="D16" s="469"/>
      <c r="E16" s="469"/>
      <c r="F16" s="180"/>
      <c r="G16" s="180"/>
      <c r="H16" s="184"/>
      <c r="I16" s="180"/>
      <c r="J16" s="180"/>
      <c r="K16" s="184"/>
      <c r="L16" s="180"/>
      <c r="M16" s="180"/>
      <c r="N16" s="180"/>
      <c r="O16" s="180"/>
      <c r="P16" s="180"/>
      <c r="Q16" s="188"/>
      <c r="R16" s="27"/>
      <c r="S16" s="27"/>
      <c r="T16" s="27"/>
      <c r="U16" s="27"/>
      <c r="V16" s="27"/>
      <c r="W16" s="27"/>
      <c r="X16" s="27"/>
      <c r="Y16" s="27"/>
    </row>
    <row r="17" spans="1:25" ht="15.75" customHeight="1" x14ac:dyDescent="0.25">
      <c r="A17" s="27"/>
      <c r="B17" s="113">
        <v>5</v>
      </c>
      <c r="C17" s="468" t="s">
        <v>219</v>
      </c>
      <c r="D17" s="469"/>
      <c r="E17" s="469"/>
      <c r="F17" s="180"/>
      <c r="G17" s="180"/>
      <c r="H17" s="184"/>
      <c r="I17" s="180"/>
      <c r="J17" s="180"/>
      <c r="K17" s="184"/>
      <c r="L17" s="180"/>
      <c r="M17" s="180"/>
      <c r="N17" s="180"/>
      <c r="O17" s="180"/>
      <c r="P17" s="180"/>
      <c r="Q17" s="188"/>
      <c r="R17" s="27"/>
      <c r="S17" s="27"/>
      <c r="T17" s="27"/>
      <c r="U17" s="27"/>
      <c r="V17" s="27"/>
      <c r="W17" s="27"/>
      <c r="X17" s="27"/>
      <c r="Y17" s="27"/>
    </row>
    <row r="18" spans="1:25" ht="15.75" customHeight="1" x14ac:dyDescent="0.25">
      <c r="A18" s="27"/>
      <c r="B18" s="113">
        <v>6</v>
      </c>
      <c r="C18" s="468" t="s">
        <v>219</v>
      </c>
      <c r="D18" s="469"/>
      <c r="E18" s="469"/>
      <c r="F18" s="180"/>
      <c r="G18" s="180"/>
      <c r="H18" s="184"/>
      <c r="I18" s="180"/>
      <c r="J18" s="180"/>
      <c r="K18" s="184"/>
      <c r="L18" s="180"/>
      <c r="M18" s="180"/>
      <c r="N18" s="180"/>
      <c r="O18" s="180"/>
      <c r="P18" s="180"/>
      <c r="Q18" s="188"/>
      <c r="R18" s="27"/>
      <c r="S18" s="27"/>
      <c r="T18" s="27"/>
      <c r="U18" s="27"/>
      <c r="V18" s="27"/>
      <c r="W18" s="27"/>
      <c r="X18" s="27"/>
      <c r="Y18" s="27"/>
    </row>
    <row r="19" spans="1:25" ht="15.75" customHeight="1" x14ac:dyDescent="0.25">
      <c r="A19" s="27"/>
      <c r="B19" s="113">
        <v>7</v>
      </c>
      <c r="C19" s="468" t="s">
        <v>219</v>
      </c>
      <c r="D19" s="469"/>
      <c r="E19" s="469"/>
      <c r="F19" s="180"/>
      <c r="G19" s="180"/>
      <c r="H19" s="184"/>
      <c r="I19" s="180"/>
      <c r="J19" s="180"/>
      <c r="K19" s="184"/>
      <c r="L19" s="180"/>
      <c r="M19" s="180"/>
      <c r="N19" s="180"/>
      <c r="O19" s="180"/>
      <c r="P19" s="180"/>
      <c r="Q19" s="188"/>
      <c r="R19" s="27"/>
      <c r="S19" s="27"/>
      <c r="T19" s="27"/>
      <c r="U19" s="27"/>
      <c r="V19" s="27"/>
      <c r="W19" s="27"/>
      <c r="X19" s="27"/>
      <c r="Y19" s="27"/>
    </row>
    <row r="20" spans="1:25" ht="15.75" customHeight="1" x14ac:dyDescent="0.25">
      <c r="A20" s="27"/>
      <c r="B20" s="113">
        <v>8</v>
      </c>
      <c r="C20" s="468" t="s">
        <v>219</v>
      </c>
      <c r="D20" s="469"/>
      <c r="E20" s="469"/>
      <c r="F20" s="180"/>
      <c r="G20" s="180"/>
      <c r="H20" s="184"/>
      <c r="I20" s="180"/>
      <c r="J20" s="180"/>
      <c r="K20" s="184"/>
      <c r="L20" s="180"/>
      <c r="M20" s="180"/>
      <c r="N20" s="180"/>
      <c r="O20" s="180"/>
      <c r="P20" s="180"/>
      <c r="Q20" s="188"/>
      <c r="R20" s="27"/>
      <c r="S20" s="27"/>
      <c r="T20" s="27"/>
      <c r="U20" s="27"/>
      <c r="V20" s="27"/>
      <c r="W20" s="27"/>
      <c r="X20" s="27"/>
      <c r="Y20" s="27"/>
    </row>
    <row r="21" spans="1:25" ht="15.75" customHeight="1" x14ac:dyDescent="0.25">
      <c r="A21" s="27"/>
      <c r="B21" s="113">
        <v>9</v>
      </c>
      <c r="C21" s="468" t="s">
        <v>219</v>
      </c>
      <c r="D21" s="469"/>
      <c r="E21" s="469"/>
      <c r="F21" s="180"/>
      <c r="G21" s="180"/>
      <c r="H21" s="184"/>
      <c r="I21" s="180"/>
      <c r="J21" s="180"/>
      <c r="K21" s="184"/>
      <c r="L21" s="180"/>
      <c r="M21" s="180"/>
      <c r="N21" s="180"/>
      <c r="O21" s="180"/>
      <c r="P21" s="180"/>
      <c r="Q21" s="188"/>
      <c r="R21" s="27"/>
      <c r="S21" s="27"/>
      <c r="T21" s="27"/>
      <c r="U21" s="27"/>
      <c r="V21" s="27"/>
      <c r="W21" s="27"/>
      <c r="X21" s="27"/>
      <c r="Y21" s="27"/>
    </row>
    <row r="22" spans="1:25" ht="15.75" customHeight="1" x14ac:dyDescent="0.25">
      <c r="A22" s="27"/>
      <c r="B22" s="113">
        <v>10</v>
      </c>
      <c r="C22" s="468" t="s">
        <v>219</v>
      </c>
      <c r="D22" s="469"/>
      <c r="E22" s="469"/>
      <c r="F22" s="180"/>
      <c r="G22" s="180"/>
      <c r="H22" s="184"/>
      <c r="I22" s="180"/>
      <c r="J22" s="180"/>
      <c r="K22" s="184"/>
      <c r="L22" s="180"/>
      <c r="M22" s="180"/>
      <c r="N22" s="180"/>
      <c r="O22" s="180"/>
      <c r="P22" s="180"/>
      <c r="Q22" s="188"/>
      <c r="R22" s="27"/>
      <c r="S22" s="27"/>
      <c r="T22" s="27"/>
      <c r="U22" s="27"/>
      <c r="V22" s="27"/>
      <c r="W22" s="27"/>
      <c r="X22" s="27"/>
      <c r="Y22" s="27"/>
    </row>
    <row r="23" spans="1:25" ht="15.75" customHeight="1" x14ac:dyDescent="0.25">
      <c r="A23" s="27"/>
      <c r="B23" s="113">
        <v>11</v>
      </c>
      <c r="C23" s="468" t="s">
        <v>219</v>
      </c>
      <c r="D23" s="469"/>
      <c r="E23" s="469"/>
      <c r="F23" s="180"/>
      <c r="G23" s="180"/>
      <c r="H23" s="184"/>
      <c r="I23" s="180"/>
      <c r="J23" s="180"/>
      <c r="K23" s="184"/>
      <c r="L23" s="180"/>
      <c r="M23" s="180"/>
      <c r="N23" s="180"/>
      <c r="O23" s="180"/>
      <c r="P23" s="180"/>
      <c r="Q23" s="188"/>
      <c r="R23" s="27"/>
      <c r="S23" s="27"/>
      <c r="T23" s="27"/>
      <c r="U23" s="27"/>
      <c r="V23" s="27"/>
      <c r="W23" s="27"/>
      <c r="X23" s="27"/>
      <c r="Y23" s="27"/>
    </row>
    <row r="24" spans="1:25" ht="15.75" customHeight="1" x14ac:dyDescent="0.25">
      <c r="A24" s="27"/>
      <c r="B24" s="113">
        <v>12</v>
      </c>
      <c r="C24" s="468" t="s">
        <v>219</v>
      </c>
      <c r="D24" s="469"/>
      <c r="E24" s="469"/>
      <c r="F24" s="180"/>
      <c r="G24" s="180"/>
      <c r="H24" s="184"/>
      <c r="I24" s="180"/>
      <c r="J24" s="180"/>
      <c r="K24" s="184"/>
      <c r="L24" s="180"/>
      <c r="M24" s="180"/>
      <c r="N24" s="180"/>
      <c r="O24" s="180"/>
      <c r="P24" s="180"/>
      <c r="Q24" s="188"/>
      <c r="R24" s="27"/>
      <c r="S24" s="27"/>
      <c r="T24" s="27"/>
      <c r="U24" s="27"/>
      <c r="V24" s="27"/>
      <c r="W24" s="27"/>
      <c r="X24" s="27"/>
      <c r="Y24" s="27"/>
    </row>
    <row r="25" spans="1:25" ht="15.75" customHeight="1" x14ac:dyDescent="0.25">
      <c r="A25" s="27"/>
      <c r="B25" s="113">
        <v>13</v>
      </c>
      <c r="C25" s="468" t="s">
        <v>219</v>
      </c>
      <c r="D25" s="469"/>
      <c r="E25" s="469"/>
      <c r="F25" s="180"/>
      <c r="G25" s="180"/>
      <c r="H25" s="184"/>
      <c r="I25" s="180"/>
      <c r="J25" s="180"/>
      <c r="K25" s="184"/>
      <c r="L25" s="180"/>
      <c r="M25" s="180"/>
      <c r="N25" s="180"/>
      <c r="O25" s="180"/>
      <c r="P25" s="180"/>
      <c r="Q25" s="188"/>
      <c r="R25" s="27"/>
      <c r="S25" s="27"/>
      <c r="T25" s="27"/>
      <c r="U25" s="27"/>
      <c r="V25" s="27"/>
      <c r="W25" s="27"/>
      <c r="X25" s="27"/>
      <c r="Y25" s="27"/>
    </row>
    <row r="26" spans="1:25" ht="15.75" customHeight="1" x14ac:dyDescent="0.25">
      <c r="A26" s="27"/>
      <c r="B26" s="113">
        <v>14</v>
      </c>
      <c r="C26" s="468" t="s">
        <v>219</v>
      </c>
      <c r="D26" s="469"/>
      <c r="E26" s="469"/>
      <c r="F26" s="180"/>
      <c r="G26" s="180"/>
      <c r="H26" s="184"/>
      <c r="I26" s="180"/>
      <c r="J26" s="180"/>
      <c r="K26" s="184"/>
      <c r="L26" s="180"/>
      <c r="M26" s="180"/>
      <c r="N26" s="180"/>
      <c r="O26" s="180"/>
      <c r="P26" s="180"/>
      <c r="Q26" s="188"/>
      <c r="R26" s="27"/>
      <c r="S26" s="27"/>
      <c r="T26" s="27"/>
      <c r="U26" s="27"/>
      <c r="V26" s="27"/>
      <c r="W26" s="27"/>
      <c r="X26" s="27"/>
      <c r="Y26" s="27"/>
    </row>
    <row r="27" spans="1:25" ht="15.75" customHeight="1" x14ac:dyDescent="0.25">
      <c r="A27" s="27"/>
      <c r="B27" s="113">
        <v>15</v>
      </c>
      <c r="C27" s="468" t="s">
        <v>219</v>
      </c>
      <c r="D27" s="469"/>
      <c r="E27" s="469"/>
      <c r="F27" s="180"/>
      <c r="G27" s="180"/>
      <c r="H27" s="184"/>
      <c r="I27" s="180"/>
      <c r="J27" s="180"/>
      <c r="K27" s="184"/>
      <c r="L27" s="180"/>
      <c r="M27" s="180"/>
      <c r="N27" s="180"/>
      <c r="O27" s="180"/>
      <c r="P27" s="180"/>
      <c r="Q27" s="188"/>
      <c r="R27" s="27"/>
      <c r="S27" s="27"/>
      <c r="T27" s="27"/>
      <c r="U27" s="27"/>
      <c r="V27" s="27"/>
      <c r="W27" s="27"/>
      <c r="X27" s="27"/>
      <c r="Y27" s="27"/>
    </row>
    <row r="28" spans="1:25" ht="15.75" customHeight="1" x14ac:dyDescent="0.25">
      <c r="A28" s="27"/>
      <c r="B28" s="113">
        <v>16</v>
      </c>
      <c r="C28" s="468" t="s">
        <v>219</v>
      </c>
      <c r="D28" s="469"/>
      <c r="E28" s="469"/>
      <c r="F28" s="180"/>
      <c r="G28" s="180"/>
      <c r="H28" s="184"/>
      <c r="I28" s="180"/>
      <c r="J28" s="180"/>
      <c r="K28" s="184"/>
      <c r="L28" s="180"/>
      <c r="M28" s="180"/>
      <c r="N28" s="180"/>
      <c r="O28" s="180"/>
      <c r="P28" s="180"/>
      <c r="Q28" s="188"/>
      <c r="R28" s="27"/>
      <c r="S28" s="27"/>
      <c r="T28" s="27"/>
      <c r="U28" s="27"/>
      <c r="V28" s="27"/>
      <c r="W28" s="27"/>
      <c r="X28" s="27"/>
      <c r="Y28" s="27"/>
    </row>
    <row r="29" spans="1:25" ht="15.75" customHeight="1" x14ac:dyDescent="0.25">
      <c r="A29" s="27"/>
      <c r="B29" s="113">
        <v>17</v>
      </c>
      <c r="C29" s="468" t="s">
        <v>219</v>
      </c>
      <c r="D29" s="469"/>
      <c r="E29" s="469"/>
      <c r="F29" s="180"/>
      <c r="G29" s="180"/>
      <c r="H29" s="184"/>
      <c r="I29" s="180"/>
      <c r="J29" s="180"/>
      <c r="K29" s="184"/>
      <c r="L29" s="180"/>
      <c r="M29" s="180"/>
      <c r="N29" s="180"/>
      <c r="O29" s="180"/>
      <c r="P29" s="180"/>
      <c r="Q29" s="188"/>
      <c r="R29" s="27"/>
      <c r="S29" s="27"/>
      <c r="T29" s="27"/>
      <c r="U29" s="27"/>
      <c r="V29" s="27"/>
      <c r="W29" s="27"/>
      <c r="X29" s="27"/>
      <c r="Y29" s="27"/>
    </row>
    <row r="30" spans="1:25" ht="15.75" customHeight="1" x14ac:dyDescent="0.25">
      <c r="A30" s="27"/>
      <c r="B30" s="113">
        <v>18</v>
      </c>
      <c r="C30" s="468" t="s">
        <v>219</v>
      </c>
      <c r="D30" s="469"/>
      <c r="E30" s="469"/>
      <c r="F30" s="180"/>
      <c r="G30" s="180"/>
      <c r="H30" s="184"/>
      <c r="I30" s="180"/>
      <c r="J30" s="180"/>
      <c r="K30" s="184"/>
      <c r="L30" s="180"/>
      <c r="M30" s="180"/>
      <c r="N30" s="180"/>
      <c r="O30" s="180"/>
      <c r="P30" s="180"/>
      <c r="Q30" s="188"/>
      <c r="R30" s="27"/>
      <c r="S30" s="27"/>
      <c r="T30" s="27"/>
      <c r="U30" s="27"/>
      <c r="V30" s="27"/>
      <c r="W30" s="27"/>
      <c r="X30" s="27"/>
      <c r="Y30" s="27"/>
    </row>
    <row r="31" spans="1:25" ht="15.75" customHeight="1" x14ac:dyDescent="0.25">
      <c r="A31" s="27"/>
      <c r="B31" s="113">
        <v>19</v>
      </c>
      <c r="C31" s="468" t="s">
        <v>219</v>
      </c>
      <c r="D31" s="469"/>
      <c r="E31" s="469"/>
      <c r="F31" s="180"/>
      <c r="G31" s="180"/>
      <c r="H31" s="184"/>
      <c r="I31" s="180"/>
      <c r="J31" s="180"/>
      <c r="K31" s="184"/>
      <c r="L31" s="180"/>
      <c r="M31" s="180"/>
      <c r="N31" s="180"/>
      <c r="O31" s="180"/>
      <c r="P31" s="180"/>
      <c r="Q31" s="188"/>
      <c r="R31" s="27"/>
      <c r="S31" s="27"/>
      <c r="T31" s="27"/>
      <c r="U31" s="27"/>
      <c r="V31" s="27"/>
      <c r="W31" s="27"/>
      <c r="X31" s="27"/>
      <c r="Y31" s="27"/>
    </row>
    <row r="32" spans="1:25" ht="15.75" customHeight="1" x14ac:dyDescent="0.25">
      <c r="A32" s="27"/>
      <c r="B32" s="114">
        <v>20</v>
      </c>
      <c r="C32" s="468" t="s">
        <v>219</v>
      </c>
      <c r="D32" s="469"/>
      <c r="E32" s="469"/>
      <c r="F32" s="180"/>
      <c r="G32" s="180"/>
      <c r="H32" s="184"/>
      <c r="I32" s="180"/>
      <c r="J32" s="180"/>
      <c r="K32" s="184"/>
      <c r="L32" s="180"/>
      <c r="M32" s="180"/>
      <c r="N32" s="180"/>
      <c r="O32" s="180"/>
      <c r="P32" s="180"/>
      <c r="Q32" s="188"/>
      <c r="R32" s="27"/>
      <c r="S32" s="27"/>
      <c r="T32" s="27"/>
      <c r="U32" s="27"/>
      <c r="V32" s="27"/>
      <c r="W32" s="27"/>
      <c r="X32" s="27"/>
      <c r="Y32" s="27"/>
    </row>
    <row r="33" spans="1:25" ht="15.75" customHeight="1" x14ac:dyDescent="0.25">
      <c r="A33" s="27"/>
      <c r="B33" s="114">
        <v>21</v>
      </c>
      <c r="C33" s="468" t="s">
        <v>219</v>
      </c>
      <c r="D33" s="469"/>
      <c r="E33" s="469"/>
      <c r="F33" s="180"/>
      <c r="G33" s="180"/>
      <c r="H33" s="184"/>
      <c r="I33" s="180"/>
      <c r="J33" s="180"/>
      <c r="K33" s="184"/>
      <c r="L33" s="180"/>
      <c r="M33" s="180"/>
      <c r="N33" s="180"/>
      <c r="O33" s="180"/>
      <c r="P33" s="180"/>
      <c r="Q33" s="188"/>
      <c r="R33" s="27"/>
      <c r="S33" s="27"/>
      <c r="T33" s="27"/>
      <c r="U33" s="27"/>
      <c r="V33" s="27"/>
      <c r="W33" s="27"/>
      <c r="X33" s="27"/>
      <c r="Y33" s="27"/>
    </row>
    <row r="34" spans="1:25" ht="15.75" customHeight="1" x14ac:dyDescent="0.25">
      <c r="A34" s="27"/>
      <c r="B34" s="114">
        <v>22</v>
      </c>
      <c r="C34" s="468" t="s">
        <v>219</v>
      </c>
      <c r="D34" s="469"/>
      <c r="E34" s="469"/>
      <c r="F34" s="180"/>
      <c r="G34" s="180"/>
      <c r="H34" s="184"/>
      <c r="I34" s="180"/>
      <c r="J34" s="180"/>
      <c r="K34" s="184"/>
      <c r="L34" s="180"/>
      <c r="M34" s="180"/>
      <c r="N34" s="180"/>
      <c r="O34" s="180"/>
      <c r="P34" s="180"/>
      <c r="Q34" s="188"/>
      <c r="R34" s="27"/>
      <c r="S34" s="27"/>
      <c r="T34" s="27"/>
      <c r="U34" s="27"/>
      <c r="V34" s="27"/>
      <c r="W34" s="27"/>
      <c r="X34" s="27"/>
      <c r="Y34" s="27"/>
    </row>
    <row r="35" spans="1:25" ht="15.75" customHeight="1" x14ac:dyDescent="0.25">
      <c r="A35" s="27"/>
      <c r="B35" s="114">
        <v>23</v>
      </c>
      <c r="C35" s="468" t="s">
        <v>219</v>
      </c>
      <c r="D35" s="469"/>
      <c r="E35" s="469"/>
      <c r="F35" s="180"/>
      <c r="G35" s="180"/>
      <c r="H35" s="184"/>
      <c r="I35" s="180"/>
      <c r="J35" s="180"/>
      <c r="K35" s="184"/>
      <c r="L35" s="180"/>
      <c r="M35" s="180"/>
      <c r="N35" s="180"/>
      <c r="O35" s="180"/>
      <c r="P35" s="180"/>
      <c r="Q35" s="188"/>
      <c r="R35" s="27"/>
      <c r="S35" s="27"/>
      <c r="T35" s="27"/>
      <c r="U35" s="27"/>
      <c r="V35" s="27"/>
      <c r="W35" s="27"/>
      <c r="X35" s="27"/>
      <c r="Y35" s="27"/>
    </row>
    <row r="36" spans="1:25" ht="15.75" customHeight="1" x14ac:dyDescent="0.25">
      <c r="A36" s="27"/>
      <c r="B36" s="114">
        <v>24</v>
      </c>
      <c r="C36" s="468" t="s">
        <v>219</v>
      </c>
      <c r="D36" s="469"/>
      <c r="E36" s="469"/>
      <c r="F36" s="180"/>
      <c r="G36" s="180"/>
      <c r="H36" s="184"/>
      <c r="I36" s="180"/>
      <c r="J36" s="180"/>
      <c r="K36" s="184"/>
      <c r="L36" s="180"/>
      <c r="M36" s="180"/>
      <c r="N36" s="180"/>
      <c r="O36" s="180"/>
      <c r="P36" s="180"/>
      <c r="Q36" s="188"/>
      <c r="R36" s="27"/>
      <c r="S36" s="27"/>
      <c r="T36" s="27"/>
      <c r="U36" s="27"/>
      <c r="V36" s="27"/>
      <c r="W36" s="27"/>
      <c r="X36" s="27"/>
      <c r="Y36" s="27"/>
    </row>
    <row r="37" spans="1:25" ht="15.75" customHeight="1" x14ac:dyDescent="0.25">
      <c r="A37" s="27"/>
      <c r="B37" s="114">
        <v>25</v>
      </c>
      <c r="C37" s="468" t="s">
        <v>219</v>
      </c>
      <c r="D37" s="469"/>
      <c r="E37" s="469"/>
      <c r="F37" s="180"/>
      <c r="G37" s="180"/>
      <c r="H37" s="184"/>
      <c r="I37" s="180"/>
      <c r="J37" s="180"/>
      <c r="K37" s="184"/>
      <c r="L37" s="180"/>
      <c r="M37" s="180"/>
      <c r="N37" s="180"/>
      <c r="O37" s="180"/>
      <c r="P37" s="180"/>
      <c r="Q37" s="188"/>
      <c r="R37" s="27"/>
      <c r="S37" s="27"/>
      <c r="T37" s="27"/>
      <c r="U37" s="27"/>
      <c r="V37" s="27"/>
      <c r="W37" s="27"/>
      <c r="X37" s="27"/>
      <c r="Y37" s="27"/>
    </row>
    <row r="38" spans="1:25" ht="15.75" customHeight="1" x14ac:dyDescent="0.25">
      <c r="A38" s="27"/>
      <c r="B38" s="114">
        <v>26</v>
      </c>
      <c r="C38" s="468" t="s">
        <v>219</v>
      </c>
      <c r="D38" s="469"/>
      <c r="E38" s="469"/>
      <c r="F38" s="180"/>
      <c r="G38" s="180"/>
      <c r="H38" s="184"/>
      <c r="I38" s="180"/>
      <c r="J38" s="180"/>
      <c r="K38" s="184"/>
      <c r="L38" s="180"/>
      <c r="M38" s="180"/>
      <c r="N38" s="180"/>
      <c r="O38" s="180"/>
      <c r="P38" s="180"/>
      <c r="Q38" s="188"/>
      <c r="R38" s="27"/>
      <c r="S38" s="27"/>
      <c r="T38" s="27"/>
      <c r="U38" s="27"/>
      <c r="V38" s="27"/>
      <c r="W38" s="27"/>
      <c r="X38" s="27"/>
      <c r="Y38" s="27"/>
    </row>
    <row r="39" spans="1:25" ht="15.75" customHeight="1" x14ac:dyDescent="0.25">
      <c r="A39" s="27"/>
      <c r="B39" s="114">
        <v>27</v>
      </c>
      <c r="C39" s="468" t="s">
        <v>219</v>
      </c>
      <c r="D39" s="469"/>
      <c r="E39" s="469"/>
      <c r="F39" s="180"/>
      <c r="G39" s="180"/>
      <c r="H39" s="184"/>
      <c r="I39" s="180"/>
      <c r="J39" s="180"/>
      <c r="K39" s="184"/>
      <c r="L39" s="180"/>
      <c r="M39" s="180"/>
      <c r="N39" s="180"/>
      <c r="O39" s="180"/>
      <c r="P39" s="180"/>
      <c r="Q39" s="188"/>
      <c r="R39" s="27"/>
      <c r="S39" s="27"/>
      <c r="T39" s="27"/>
      <c r="U39" s="27"/>
      <c r="V39" s="27"/>
      <c r="W39" s="27"/>
      <c r="X39" s="27"/>
      <c r="Y39" s="27"/>
    </row>
    <row r="40" spans="1:25" ht="15.75" customHeight="1" x14ac:dyDescent="0.25">
      <c r="A40" s="27"/>
      <c r="B40" s="114">
        <v>28</v>
      </c>
      <c r="C40" s="468" t="s">
        <v>219</v>
      </c>
      <c r="D40" s="469"/>
      <c r="E40" s="469"/>
      <c r="F40" s="180"/>
      <c r="G40" s="180"/>
      <c r="H40" s="184"/>
      <c r="I40" s="180"/>
      <c r="J40" s="180"/>
      <c r="K40" s="184"/>
      <c r="L40" s="180"/>
      <c r="M40" s="180"/>
      <c r="N40" s="180"/>
      <c r="O40" s="180"/>
      <c r="P40" s="180"/>
      <c r="Q40" s="188"/>
      <c r="R40" s="27"/>
      <c r="S40" s="27"/>
      <c r="T40" s="27"/>
      <c r="U40" s="27"/>
      <c r="V40" s="27"/>
      <c r="W40" s="27"/>
      <c r="X40" s="27"/>
      <c r="Y40" s="27"/>
    </row>
    <row r="41" spans="1:25" ht="15.75" customHeight="1" x14ac:dyDescent="0.25">
      <c r="A41" s="27"/>
      <c r="B41" s="114">
        <v>29</v>
      </c>
      <c r="C41" s="468" t="s">
        <v>219</v>
      </c>
      <c r="D41" s="469"/>
      <c r="E41" s="469"/>
      <c r="F41" s="180"/>
      <c r="G41" s="180"/>
      <c r="H41" s="184"/>
      <c r="I41" s="180"/>
      <c r="J41" s="180"/>
      <c r="K41" s="184"/>
      <c r="L41" s="180"/>
      <c r="M41" s="180"/>
      <c r="N41" s="180"/>
      <c r="O41" s="180"/>
      <c r="P41" s="180"/>
      <c r="Q41" s="188"/>
      <c r="R41" s="27"/>
      <c r="S41" s="27"/>
      <c r="T41" s="27"/>
      <c r="U41" s="27"/>
      <c r="V41" s="27"/>
      <c r="W41" s="27"/>
      <c r="X41" s="27"/>
      <c r="Y41" s="27"/>
    </row>
    <row r="42" spans="1:25" ht="15.75" customHeight="1" x14ac:dyDescent="0.25">
      <c r="A42" s="27"/>
      <c r="B42" s="114">
        <v>30</v>
      </c>
      <c r="C42" s="468" t="s">
        <v>219</v>
      </c>
      <c r="D42" s="469"/>
      <c r="E42" s="469"/>
      <c r="F42" s="180"/>
      <c r="G42" s="180"/>
      <c r="H42" s="184"/>
      <c r="I42" s="180"/>
      <c r="J42" s="180"/>
      <c r="K42" s="184"/>
      <c r="L42" s="180"/>
      <c r="M42" s="180"/>
      <c r="N42" s="180"/>
      <c r="O42" s="180"/>
      <c r="P42" s="180"/>
      <c r="Q42" s="188"/>
      <c r="R42" s="27"/>
      <c r="S42" s="27"/>
      <c r="T42" s="27"/>
      <c r="U42" s="27"/>
      <c r="V42" s="27"/>
      <c r="W42" s="27"/>
      <c r="X42" s="27"/>
      <c r="Y42" s="27"/>
    </row>
    <row r="43" spans="1:25" ht="15.75" customHeight="1" x14ac:dyDescent="0.25">
      <c r="A43" s="27"/>
      <c r="B43" s="114">
        <v>31</v>
      </c>
      <c r="C43" s="468" t="s">
        <v>219</v>
      </c>
      <c r="D43" s="469"/>
      <c r="E43" s="469"/>
      <c r="F43" s="180"/>
      <c r="G43" s="180"/>
      <c r="H43" s="184"/>
      <c r="I43" s="180"/>
      <c r="J43" s="180"/>
      <c r="K43" s="184"/>
      <c r="L43" s="180"/>
      <c r="M43" s="180"/>
      <c r="N43" s="180"/>
      <c r="O43" s="180"/>
      <c r="P43" s="180"/>
      <c r="Q43" s="188"/>
      <c r="R43" s="27"/>
      <c r="S43" s="27"/>
      <c r="T43" s="27"/>
      <c r="U43" s="27"/>
      <c r="V43" s="27"/>
      <c r="W43" s="27"/>
      <c r="X43" s="27"/>
      <c r="Y43" s="27"/>
    </row>
    <row r="44" spans="1:25" ht="15.75" customHeight="1" x14ac:dyDescent="0.25">
      <c r="A44" s="27"/>
      <c r="B44" s="114">
        <v>32</v>
      </c>
      <c r="C44" s="468" t="s">
        <v>219</v>
      </c>
      <c r="D44" s="469"/>
      <c r="E44" s="469"/>
      <c r="F44" s="180"/>
      <c r="G44" s="180"/>
      <c r="H44" s="184"/>
      <c r="I44" s="180"/>
      <c r="J44" s="180"/>
      <c r="K44" s="184"/>
      <c r="L44" s="180"/>
      <c r="M44" s="180"/>
      <c r="N44" s="180"/>
      <c r="O44" s="180"/>
      <c r="P44" s="180"/>
      <c r="Q44" s="188"/>
      <c r="R44" s="27"/>
      <c r="S44" s="27"/>
      <c r="T44" s="27"/>
      <c r="U44" s="27"/>
      <c r="V44" s="27"/>
      <c r="W44" s="27"/>
      <c r="X44" s="27"/>
      <c r="Y44" s="27"/>
    </row>
    <row r="45" spans="1:25" ht="15.75" customHeight="1" x14ac:dyDescent="0.25">
      <c r="A45" s="27"/>
      <c r="B45" s="114">
        <v>33</v>
      </c>
      <c r="C45" s="468" t="s">
        <v>219</v>
      </c>
      <c r="D45" s="469"/>
      <c r="E45" s="469"/>
      <c r="F45" s="180"/>
      <c r="G45" s="180"/>
      <c r="H45" s="184"/>
      <c r="I45" s="180"/>
      <c r="J45" s="180"/>
      <c r="K45" s="184"/>
      <c r="L45" s="180"/>
      <c r="M45" s="180"/>
      <c r="N45" s="180"/>
      <c r="O45" s="180"/>
      <c r="P45" s="180"/>
      <c r="Q45" s="188"/>
      <c r="R45" s="27"/>
      <c r="S45" s="27"/>
      <c r="T45" s="27"/>
      <c r="U45" s="27"/>
      <c r="V45" s="27"/>
      <c r="W45" s="27"/>
      <c r="X45" s="27"/>
      <c r="Y45" s="27"/>
    </row>
    <row r="46" spans="1:25" ht="15.75" customHeight="1" x14ac:dyDescent="0.25">
      <c r="A46" s="27"/>
      <c r="B46" s="114">
        <v>34</v>
      </c>
      <c r="C46" s="468" t="s">
        <v>219</v>
      </c>
      <c r="D46" s="469"/>
      <c r="E46" s="469"/>
      <c r="F46" s="180"/>
      <c r="G46" s="180"/>
      <c r="H46" s="184"/>
      <c r="I46" s="180"/>
      <c r="J46" s="180"/>
      <c r="K46" s="184"/>
      <c r="L46" s="180"/>
      <c r="M46" s="180"/>
      <c r="N46" s="180"/>
      <c r="O46" s="180"/>
      <c r="P46" s="180"/>
      <c r="Q46" s="188"/>
      <c r="R46" s="27"/>
      <c r="S46" s="27"/>
      <c r="T46" s="27"/>
      <c r="U46" s="27"/>
      <c r="V46" s="27"/>
      <c r="W46" s="27"/>
      <c r="X46" s="27"/>
      <c r="Y46" s="27"/>
    </row>
    <row r="47" spans="1:25" ht="15.75" customHeight="1" x14ac:dyDescent="0.25">
      <c r="A47" s="27"/>
      <c r="B47" s="114">
        <v>35</v>
      </c>
      <c r="C47" s="468" t="s">
        <v>219</v>
      </c>
      <c r="D47" s="469"/>
      <c r="E47" s="469"/>
      <c r="F47" s="180"/>
      <c r="G47" s="180"/>
      <c r="H47" s="184"/>
      <c r="I47" s="180"/>
      <c r="J47" s="180"/>
      <c r="K47" s="184"/>
      <c r="L47" s="180"/>
      <c r="M47" s="180"/>
      <c r="N47" s="180"/>
      <c r="O47" s="180"/>
      <c r="P47" s="180"/>
      <c r="Q47" s="188"/>
      <c r="R47" s="27"/>
      <c r="S47" s="27"/>
      <c r="T47" s="27"/>
      <c r="U47" s="27"/>
      <c r="V47" s="27"/>
      <c r="W47" s="27"/>
      <c r="X47" s="27"/>
      <c r="Y47" s="27"/>
    </row>
    <row r="48" spans="1:25" ht="15.75" customHeight="1" x14ac:dyDescent="0.25">
      <c r="A48" s="27"/>
      <c r="B48" s="114">
        <v>36</v>
      </c>
      <c r="C48" s="468" t="s">
        <v>219</v>
      </c>
      <c r="D48" s="469"/>
      <c r="E48" s="469"/>
      <c r="F48" s="180"/>
      <c r="G48" s="180"/>
      <c r="H48" s="184"/>
      <c r="I48" s="180"/>
      <c r="J48" s="180"/>
      <c r="K48" s="184"/>
      <c r="L48" s="180"/>
      <c r="M48" s="180"/>
      <c r="N48" s="180"/>
      <c r="O48" s="180"/>
      <c r="P48" s="180"/>
      <c r="Q48" s="188"/>
      <c r="R48" s="27"/>
      <c r="S48" s="27"/>
      <c r="T48" s="27"/>
      <c r="U48" s="27"/>
      <c r="V48" s="27"/>
      <c r="W48" s="27"/>
      <c r="X48" s="27"/>
      <c r="Y48" s="27"/>
    </row>
    <row r="49" spans="1:25" ht="15.75" customHeight="1" x14ac:dyDescent="0.25">
      <c r="A49" s="27"/>
      <c r="B49" s="114">
        <v>37</v>
      </c>
      <c r="C49" s="468" t="s">
        <v>219</v>
      </c>
      <c r="D49" s="469"/>
      <c r="E49" s="469"/>
      <c r="F49" s="180"/>
      <c r="G49" s="180"/>
      <c r="H49" s="184"/>
      <c r="I49" s="180"/>
      <c r="J49" s="180"/>
      <c r="K49" s="184"/>
      <c r="L49" s="180"/>
      <c r="M49" s="180"/>
      <c r="N49" s="180"/>
      <c r="O49" s="180"/>
      <c r="P49" s="180"/>
      <c r="Q49" s="188"/>
      <c r="R49" s="27"/>
      <c r="S49" s="27"/>
      <c r="T49" s="27"/>
      <c r="U49" s="27"/>
      <c r="V49" s="27"/>
      <c r="W49" s="27"/>
      <c r="X49" s="27"/>
      <c r="Y49" s="27"/>
    </row>
    <row r="50" spans="1:25" ht="15.75" customHeight="1" x14ac:dyDescent="0.25">
      <c r="A50" s="27"/>
      <c r="B50" s="114">
        <v>38</v>
      </c>
      <c r="C50" s="468" t="s">
        <v>219</v>
      </c>
      <c r="D50" s="469"/>
      <c r="E50" s="469"/>
      <c r="F50" s="180"/>
      <c r="G50" s="180"/>
      <c r="H50" s="184"/>
      <c r="I50" s="180"/>
      <c r="J50" s="180"/>
      <c r="K50" s="184"/>
      <c r="L50" s="180"/>
      <c r="M50" s="180"/>
      <c r="N50" s="180"/>
      <c r="O50" s="180"/>
      <c r="P50" s="180"/>
      <c r="Q50" s="188"/>
      <c r="R50" s="27"/>
      <c r="S50" s="27"/>
      <c r="T50" s="27"/>
      <c r="U50" s="27"/>
      <c r="V50" s="27"/>
      <c r="W50" s="27"/>
      <c r="X50" s="27"/>
      <c r="Y50" s="27"/>
    </row>
    <row r="51" spans="1:25" ht="15.75" customHeight="1" x14ac:dyDescent="0.25">
      <c r="A51" s="27"/>
      <c r="B51" s="114">
        <v>39</v>
      </c>
      <c r="C51" s="468" t="s">
        <v>219</v>
      </c>
      <c r="D51" s="469"/>
      <c r="E51" s="469"/>
      <c r="F51" s="180"/>
      <c r="G51" s="180"/>
      <c r="H51" s="184"/>
      <c r="I51" s="180"/>
      <c r="J51" s="180"/>
      <c r="K51" s="184"/>
      <c r="L51" s="180"/>
      <c r="M51" s="180"/>
      <c r="N51" s="180"/>
      <c r="O51" s="180"/>
      <c r="P51" s="180"/>
      <c r="Q51" s="188"/>
      <c r="R51" s="27"/>
      <c r="S51" s="27"/>
      <c r="T51" s="27"/>
      <c r="U51" s="27"/>
      <c r="V51" s="27"/>
      <c r="W51" s="27"/>
      <c r="X51" s="27"/>
      <c r="Y51" s="27"/>
    </row>
    <row r="52" spans="1:25" ht="15.75" customHeight="1" x14ac:dyDescent="0.25">
      <c r="A52" s="27"/>
      <c r="B52" s="114">
        <v>40</v>
      </c>
      <c r="C52" s="468" t="s">
        <v>219</v>
      </c>
      <c r="D52" s="469"/>
      <c r="E52" s="469"/>
      <c r="F52" s="180"/>
      <c r="G52" s="180"/>
      <c r="H52" s="184"/>
      <c r="I52" s="180"/>
      <c r="J52" s="180"/>
      <c r="K52" s="184"/>
      <c r="L52" s="180"/>
      <c r="M52" s="180"/>
      <c r="N52" s="180"/>
      <c r="O52" s="180"/>
      <c r="P52" s="180"/>
      <c r="Q52" s="188"/>
      <c r="R52" s="27"/>
      <c r="S52" s="27"/>
      <c r="T52" s="27"/>
      <c r="U52" s="27"/>
      <c r="V52" s="27"/>
      <c r="W52" s="27"/>
      <c r="X52" s="27"/>
      <c r="Y52" s="27"/>
    </row>
    <row r="53" spans="1:25" ht="15.75" customHeight="1" x14ac:dyDescent="0.25">
      <c r="A53" s="27"/>
      <c r="B53" s="114">
        <v>41</v>
      </c>
      <c r="C53" s="468" t="s">
        <v>219</v>
      </c>
      <c r="D53" s="469"/>
      <c r="E53" s="469"/>
      <c r="F53" s="180"/>
      <c r="G53" s="180"/>
      <c r="H53" s="184"/>
      <c r="I53" s="180"/>
      <c r="J53" s="180"/>
      <c r="K53" s="184"/>
      <c r="L53" s="180"/>
      <c r="M53" s="180"/>
      <c r="N53" s="180"/>
      <c r="O53" s="180"/>
      <c r="P53" s="180"/>
      <c r="Q53" s="188"/>
      <c r="R53" s="27"/>
      <c r="S53" s="27"/>
      <c r="T53" s="27"/>
      <c r="U53" s="27"/>
      <c r="V53" s="27"/>
      <c r="W53" s="27"/>
      <c r="X53" s="27"/>
      <c r="Y53" s="27"/>
    </row>
    <row r="54" spans="1:25" ht="15.75" customHeight="1" x14ac:dyDescent="0.25">
      <c r="A54" s="27"/>
      <c r="B54" s="114">
        <v>42</v>
      </c>
      <c r="C54" s="468" t="s">
        <v>219</v>
      </c>
      <c r="D54" s="469"/>
      <c r="E54" s="469"/>
      <c r="F54" s="180"/>
      <c r="G54" s="180"/>
      <c r="H54" s="184"/>
      <c r="I54" s="180"/>
      <c r="J54" s="180"/>
      <c r="K54" s="184"/>
      <c r="L54" s="180"/>
      <c r="M54" s="180"/>
      <c r="N54" s="180"/>
      <c r="O54" s="180"/>
      <c r="P54" s="180"/>
      <c r="Q54" s="188"/>
      <c r="R54" s="27"/>
      <c r="S54" s="27"/>
      <c r="T54" s="27"/>
      <c r="U54" s="27"/>
      <c r="V54" s="27"/>
      <c r="W54" s="27"/>
      <c r="X54" s="27"/>
      <c r="Y54" s="27"/>
    </row>
    <row r="55" spans="1:25" ht="15.75" customHeight="1" x14ac:dyDescent="0.25">
      <c r="A55" s="27"/>
      <c r="B55" s="114">
        <v>43</v>
      </c>
      <c r="C55" s="468" t="s">
        <v>219</v>
      </c>
      <c r="D55" s="469"/>
      <c r="E55" s="469"/>
      <c r="F55" s="180"/>
      <c r="G55" s="180"/>
      <c r="H55" s="184"/>
      <c r="I55" s="180"/>
      <c r="J55" s="180"/>
      <c r="K55" s="184"/>
      <c r="L55" s="180"/>
      <c r="M55" s="180"/>
      <c r="N55" s="180"/>
      <c r="O55" s="180"/>
      <c r="P55" s="180"/>
      <c r="Q55" s="188"/>
      <c r="R55" s="27"/>
      <c r="S55" s="27"/>
      <c r="T55" s="27"/>
      <c r="U55" s="27"/>
      <c r="V55" s="27"/>
      <c r="W55" s="27"/>
      <c r="X55" s="27"/>
      <c r="Y55" s="27"/>
    </row>
    <row r="56" spans="1:25" ht="15.75" customHeight="1" x14ac:dyDescent="0.25">
      <c r="A56" s="27"/>
      <c r="B56" s="114">
        <v>44</v>
      </c>
      <c r="C56" s="468" t="s">
        <v>219</v>
      </c>
      <c r="D56" s="469"/>
      <c r="E56" s="469"/>
      <c r="F56" s="180"/>
      <c r="G56" s="180"/>
      <c r="H56" s="184"/>
      <c r="I56" s="180"/>
      <c r="J56" s="180"/>
      <c r="K56" s="184"/>
      <c r="L56" s="180"/>
      <c r="M56" s="180"/>
      <c r="N56" s="180"/>
      <c r="O56" s="180"/>
      <c r="P56" s="180"/>
      <c r="Q56" s="188"/>
      <c r="R56" s="27"/>
      <c r="S56" s="27"/>
      <c r="T56" s="27"/>
      <c r="U56" s="27"/>
      <c r="V56" s="27"/>
      <c r="W56" s="27"/>
      <c r="X56" s="27"/>
      <c r="Y56" s="27"/>
    </row>
    <row r="57" spans="1:25" ht="15.75" customHeight="1" x14ac:dyDescent="0.25">
      <c r="A57" s="27"/>
      <c r="B57" s="114">
        <v>45</v>
      </c>
      <c r="C57" s="468" t="s">
        <v>219</v>
      </c>
      <c r="D57" s="469"/>
      <c r="E57" s="469"/>
      <c r="F57" s="180"/>
      <c r="G57" s="180"/>
      <c r="H57" s="184"/>
      <c r="I57" s="180"/>
      <c r="J57" s="180"/>
      <c r="K57" s="184"/>
      <c r="L57" s="180"/>
      <c r="M57" s="180"/>
      <c r="N57" s="180"/>
      <c r="O57" s="180"/>
      <c r="P57" s="180"/>
      <c r="Q57" s="188"/>
      <c r="R57" s="27"/>
      <c r="S57" s="27"/>
      <c r="T57" s="27"/>
      <c r="U57" s="27"/>
      <c r="V57" s="27"/>
      <c r="W57" s="27"/>
      <c r="X57" s="27"/>
      <c r="Y57" s="27"/>
    </row>
    <row r="58" spans="1:25" ht="15.75" customHeight="1" x14ac:dyDescent="0.25">
      <c r="A58" s="27"/>
      <c r="B58" s="114">
        <v>46</v>
      </c>
      <c r="C58" s="468" t="s">
        <v>219</v>
      </c>
      <c r="D58" s="469"/>
      <c r="E58" s="469"/>
      <c r="F58" s="180"/>
      <c r="G58" s="180"/>
      <c r="H58" s="184"/>
      <c r="I58" s="180"/>
      <c r="J58" s="180"/>
      <c r="K58" s="184"/>
      <c r="L58" s="180"/>
      <c r="M58" s="180"/>
      <c r="N58" s="180"/>
      <c r="O58" s="180"/>
      <c r="P58" s="180"/>
      <c r="Q58" s="188"/>
      <c r="R58" s="27"/>
      <c r="S58" s="27"/>
      <c r="T58" s="27"/>
      <c r="U58" s="27"/>
      <c r="V58" s="27"/>
      <c r="W58" s="27"/>
      <c r="X58" s="27"/>
      <c r="Y58" s="27"/>
    </row>
    <row r="59" spans="1:25" ht="15.75" customHeight="1" x14ac:dyDescent="0.25">
      <c r="A59" s="27"/>
      <c r="B59" s="114">
        <v>47</v>
      </c>
      <c r="C59" s="468" t="s">
        <v>219</v>
      </c>
      <c r="D59" s="469"/>
      <c r="E59" s="469"/>
      <c r="F59" s="180"/>
      <c r="G59" s="180"/>
      <c r="H59" s="184"/>
      <c r="I59" s="180"/>
      <c r="J59" s="180"/>
      <c r="K59" s="184"/>
      <c r="L59" s="180"/>
      <c r="M59" s="180"/>
      <c r="N59" s="180"/>
      <c r="O59" s="180"/>
      <c r="P59" s="180"/>
      <c r="Q59" s="188"/>
      <c r="R59" s="27"/>
      <c r="S59" s="27"/>
      <c r="T59" s="27"/>
      <c r="U59" s="27"/>
      <c r="V59" s="27"/>
      <c r="W59" s="27"/>
      <c r="X59" s="27"/>
      <c r="Y59" s="27"/>
    </row>
    <row r="60" spans="1:25" ht="15.75" customHeight="1" x14ac:dyDescent="0.25">
      <c r="A60" s="27"/>
      <c r="B60" s="114">
        <v>48</v>
      </c>
      <c r="C60" s="468" t="s">
        <v>219</v>
      </c>
      <c r="D60" s="469"/>
      <c r="E60" s="469"/>
      <c r="F60" s="180"/>
      <c r="G60" s="180"/>
      <c r="H60" s="184"/>
      <c r="I60" s="180"/>
      <c r="J60" s="180"/>
      <c r="K60" s="184"/>
      <c r="L60" s="180"/>
      <c r="M60" s="180"/>
      <c r="N60" s="180"/>
      <c r="O60" s="180"/>
      <c r="P60" s="180"/>
      <c r="Q60" s="188"/>
      <c r="R60" s="27"/>
      <c r="S60" s="27"/>
      <c r="T60" s="27"/>
      <c r="U60" s="27"/>
      <c r="V60" s="27"/>
      <c r="W60" s="27"/>
      <c r="X60" s="27"/>
      <c r="Y60" s="27"/>
    </row>
    <row r="61" spans="1:25" ht="15.75" customHeight="1" x14ac:dyDescent="0.25">
      <c r="A61" s="27"/>
      <c r="B61" s="114">
        <v>49</v>
      </c>
      <c r="C61" s="468" t="s">
        <v>219</v>
      </c>
      <c r="D61" s="469"/>
      <c r="E61" s="469"/>
      <c r="F61" s="180"/>
      <c r="G61" s="180"/>
      <c r="H61" s="184"/>
      <c r="I61" s="180"/>
      <c r="J61" s="180"/>
      <c r="K61" s="184"/>
      <c r="L61" s="180"/>
      <c r="M61" s="180"/>
      <c r="N61" s="180"/>
      <c r="O61" s="180"/>
      <c r="P61" s="180"/>
      <c r="Q61" s="188"/>
      <c r="R61" s="27"/>
      <c r="S61" s="27"/>
      <c r="T61" s="27"/>
      <c r="U61" s="27"/>
      <c r="V61" s="27"/>
      <c r="W61" s="27"/>
      <c r="X61" s="27"/>
      <c r="Y61" s="27"/>
    </row>
    <row r="62" spans="1:25" ht="15.75" customHeight="1" thickBot="1" x14ac:dyDescent="0.3">
      <c r="A62" s="27"/>
      <c r="B62" s="114">
        <v>50</v>
      </c>
      <c r="C62" s="468" t="s">
        <v>219</v>
      </c>
      <c r="D62" s="469"/>
      <c r="E62" s="469"/>
      <c r="F62" s="181"/>
      <c r="G62" s="181"/>
      <c r="H62" s="185"/>
      <c r="I62" s="181"/>
      <c r="J62" s="181"/>
      <c r="K62" s="185"/>
      <c r="L62" s="181"/>
      <c r="M62" s="181"/>
      <c r="N62" s="181"/>
      <c r="O62" s="181"/>
      <c r="P62" s="181"/>
      <c r="Q62" s="189"/>
      <c r="R62" s="27"/>
      <c r="S62" s="27"/>
      <c r="T62" s="27"/>
      <c r="U62" s="27"/>
      <c r="V62" s="27"/>
      <c r="W62" s="27"/>
      <c r="X62" s="27"/>
      <c r="Y62" s="27"/>
    </row>
    <row r="63" spans="1:25" ht="15.75" customHeight="1" thickBot="1" x14ac:dyDescent="0.3">
      <c r="A63" s="27"/>
      <c r="B63" s="465" t="s">
        <v>29</v>
      </c>
      <c r="C63" s="239"/>
      <c r="D63" s="239"/>
      <c r="E63" s="239"/>
      <c r="F63" s="225"/>
      <c r="G63" s="225"/>
      <c r="H63" s="252"/>
      <c r="I63" s="225"/>
      <c r="J63" s="225"/>
      <c r="K63" s="252"/>
      <c r="L63" s="225"/>
      <c r="M63" s="225"/>
      <c r="N63" s="225"/>
      <c r="O63" s="225"/>
      <c r="P63" s="225"/>
      <c r="Q63" s="240"/>
      <c r="R63" s="27"/>
      <c r="S63" s="27"/>
      <c r="T63" s="27"/>
      <c r="U63" s="27"/>
      <c r="V63" s="27"/>
      <c r="W63" s="27"/>
      <c r="X63" s="27"/>
      <c r="Y63" s="27"/>
    </row>
    <row r="64" spans="1:25" ht="15.75" customHeight="1" x14ac:dyDescent="0.25">
      <c r="A64" s="27"/>
      <c r="B64" s="115">
        <v>1</v>
      </c>
      <c r="C64" s="481" t="s">
        <v>33</v>
      </c>
      <c r="D64" s="482"/>
      <c r="E64" s="482"/>
      <c r="F64" s="190">
        <v>15</v>
      </c>
      <c r="G64" s="190">
        <v>20</v>
      </c>
      <c r="H64" s="190">
        <v>20</v>
      </c>
      <c r="I64" s="190">
        <v>10</v>
      </c>
      <c r="J64" s="190">
        <v>10</v>
      </c>
      <c r="K64" s="190">
        <v>17</v>
      </c>
      <c r="L64" s="190">
        <v>20</v>
      </c>
      <c r="M64" s="190">
        <v>20</v>
      </c>
      <c r="N64" s="190">
        <v>18</v>
      </c>
      <c r="O64" s="190">
        <v>18</v>
      </c>
      <c r="P64" s="190">
        <v>20</v>
      </c>
      <c r="Q64" s="193">
        <v>2</v>
      </c>
      <c r="R64" s="27"/>
      <c r="S64" s="27"/>
      <c r="T64" s="27"/>
      <c r="U64" s="27"/>
      <c r="V64" s="27"/>
      <c r="W64" s="27"/>
      <c r="X64" s="27"/>
      <c r="Y64" s="27"/>
    </row>
    <row r="65" spans="1:25" ht="15.75" customHeight="1" x14ac:dyDescent="0.25">
      <c r="A65" s="27"/>
      <c r="B65" s="116">
        <v>2</v>
      </c>
      <c r="C65" s="481" t="s">
        <v>36</v>
      </c>
      <c r="D65" s="482"/>
      <c r="E65" s="482"/>
      <c r="F65" s="191">
        <v>20</v>
      </c>
      <c r="G65" s="191">
        <v>16</v>
      </c>
      <c r="H65" s="191">
        <v>20</v>
      </c>
      <c r="I65" s="191">
        <v>10</v>
      </c>
      <c r="J65" s="191">
        <v>10</v>
      </c>
      <c r="K65" s="191">
        <v>20</v>
      </c>
      <c r="L65" s="191">
        <v>20</v>
      </c>
      <c r="M65" s="191">
        <v>20</v>
      </c>
      <c r="N65" s="191">
        <v>18</v>
      </c>
      <c r="O65" s="191">
        <v>18</v>
      </c>
      <c r="P65" s="191">
        <v>20</v>
      </c>
      <c r="Q65" s="194">
        <v>5</v>
      </c>
      <c r="R65" s="27"/>
      <c r="S65" s="27"/>
      <c r="T65" s="27"/>
      <c r="U65" s="27"/>
      <c r="V65" s="27"/>
      <c r="W65" s="27"/>
      <c r="X65" s="27"/>
      <c r="Y65" s="27"/>
    </row>
    <row r="66" spans="1:25" ht="15.75" customHeight="1" x14ac:dyDescent="0.25">
      <c r="A66" s="27"/>
      <c r="B66" s="116">
        <v>3</v>
      </c>
      <c r="C66" s="481" t="s">
        <v>39</v>
      </c>
      <c r="D66" s="482"/>
      <c r="E66" s="482"/>
      <c r="F66" s="191">
        <v>18</v>
      </c>
      <c r="G66" s="191">
        <v>20</v>
      </c>
      <c r="H66" s="191">
        <v>20</v>
      </c>
      <c r="I66" s="191">
        <v>10</v>
      </c>
      <c r="J66" s="191">
        <v>10</v>
      </c>
      <c r="K66" s="191">
        <v>20</v>
      </c>
      <c r="L66" s="191">
        <v>19</v>
      </c>
      <c r="M66" s="191">
        <v>20</v>
      </c>
      <c r="N66" s="191">
        <v>18</v>
      </c>
      <c r="O66" s="191">
        <v>18</v>
      </c>
      <c r="P66" s="191">
        <v>20</v>
      </c>
      <c r="Q66" s="194">
        <v>3</v>
      </c>
      <c r="R66" s="27"/>
      <c r="S66" s="27"/>
      <c r="T66" s="27"/>
      <c r="U66" s="27"/>
      <c r="V66" s="27"/>
      <c r="W66" s="27"/>
      <c r="X66" s="27"/>
      <c r="Y66" s="27"/>
    </row>
    <row r="67" spans="1:25" ht="15.75" customHeight="1" x14ac:dyDescent="0.25">
      <c r="A67" s="27"/>
      <c r="B67" s="116">
        <v>4</v>
      </c>
      <c r="C67" s="481" t="s">
        <v>219</v>
      </c>
      <c r="D67" s="482"/>
      <c r="E67" s="482"/>
      <c r="F67" s="192"/>
      <c r="G67" s="192"/>
      <c r="H67" s="192"/>
      <c r="I67" s="192"/>
      <c r="J67" s="192"/>
      <c r="K67" s="192"/>
      <c r="L67" s="192"/>
      <c r="M67" s="192"/>
      <c r="N67" s="192"/>
      <c r="O67" s="192"/>
      <c r="P67" s="192"/>
      <c r="Q67" s="195"/>
      <c r="R67" s="27"/>
      <c r="S67" s="27"/>
      <c r="T67" s="27"/>
      <c r="U67" s="27"/>
      <c r="V67" s="27"/>
      <c r="W67" s="27"/>
      <c r="X67" s="27"/>
      <c r="Y67" s="27"/>
    </row>
    <row r="68" spans="1:25" ht="15.75" customHeight="1" x14ac:dyDescent="0.25">
      <c r="A68" s="27"/>
      <c r="B68" s="116">
        <v>5</v>
      </c>
      <c r="C68" s="481" t="s">
        <v>219</v>
      </c>
      <c r="D68" s="482"/>
      <c r="E68" s="482"/>
      <c r="F68" s="192"/>
      <c r="G68" s="192"/>
      <c r="H68" s="192"/>
      <c r="I68" s="192"/>
      <c r="J68" s="192"/>
      <c r="K68" s="192"/>
      <c r="L68" s="192"/>
      <c r="M68" s="192"/>
      <c r="N68" s="192"/>
      <c r="O68" s="192"/>
      <c r="P68" s="192"/>
      <c r="Q68" s="195"/>
      <c r="R68" s="27"/>
      <c r="S68" s="27"/>
      <c r="T68" s="27"/>
      <c r="U68" s="27"/>
      <c r="V68" s="27"/>
      <c r="W68" s="27"/>
      <c r="X68" s="27"/>
      <c r="Y68" s="27"/>
    </row>
    <row r="69" spans="1:25" ht="15.75" customHeight="1" x14ac:dyDescent="0.25">
      <c r="A69" s="27"/>
      <c r="B69" s="116">
        <v>6</v>
      </c>
      <c r="C69" s="481" t="s">
        <v>219</v>
      </c>
      <c r="D69" s="482"/>
      <c r="E69" s="482"/>
      <c r="F69" s="192"/>
      <c r="G69" s="192"/>
      <c r="H69" s="192"/>
      <c r="I69" s="192"/>
      <c r="J69" s="192"/>
      <c r="K69" s="192"/>
      <c r="L69" s="192"/>
      <c r="M69" s="192"/>
      <c r="N69" s="192"/>
      <c r="O69" s="192"/>
      <c r="P69" s="192"/>
      <c r="Q69" s="195"/>
      <c r="R69" s="27"/>
      <c r="S69" s="27"/>
      <c r="T69" s="27"/>
      <c r="U69" s="27"/>
      <c r="V69" s="27"/>
      <c r="W69" s="27"/>
      <c r="X69" s="27"/>
      <c r="Y69" s="27"/>
    </row>
    <row r="70" spans="1:25" ht="15.75" customHeight="1" x14ac:dyDescent="0.25">
      <c r="A70" s="27"/>
      <c r="B70" s="116">
        <v>7</v>
      </c>
      <c r="C70" s="481" t="s">
        <v>219</v>
      </c>
      <c r="D70" s="482"/>
      <c r="E70" s="482"/>
      <c r="F70" s="192"/>
      <c r="G70" s="192"/>
      <c r="H70" s="192"/>
      <c r="I70" s="192"/>
      <c r="J70" s="192"/>
      <c r="K70" s="192"/>
      <c r="L70" s="192"/>
      <c r="M70" s="192"/>
      <c r="N70" s="192"/>
      <c r="O70" s="192"/>
      <c r="P70" s="192"/>
      <c r="Q70" s="195"/>
      <c r="R70" s="27"/>
      <c r="S70" s="27"/>
      <c r="T70" s="27"/>
      <c r="U70" s="27"/>
      <c r="V70" s="27"/>
      <c r="W70" s="27"/>
      <c r="X70" s="27"/>
      <c r="Y70" s="27"/>
    </row>
    <row r="71" spans="1:25" ht="15.75" customHeight="1" x14ac:dyDescent="0.25">
      <c r="A71" s="27"/>
      <c r="B71" s="116">
        <v>8</v>
      </c>
      <c r="C71" s="481" t="s">
        <v>219</v>
      </c>
      <c r="D71" s="482"/>
      <c r="E71" s="482"/>
      <c r="F71" s="192"/>
      <c r="G71" s="192"/>
      <c r="H71" s="192"/>
      <c r="I71" s="192"/>
      <c r="J71" s="192"/>
      <c r="K71" s="192"/>
      <c r="L71" s="192"/>
      <c r="M71" s="192"/>
      <c r="N71" s="192"/>
      <c r="O71" s="192"/>
      <c r="P71" s="192"/>
      <c r="Q71" s="195"/>
      <c r="R71" s="27"/>
      <c r="S71" s="27"/>
      <c r="T71" s="27"/>
      <c r="U71" s="27"/>
      <c r="V71" s="27"/>
      <c r="W71" s="27"/>
      <c r="X71" s="27"/>
      <c r="Y71" s="27"/>
    </row>
    <row r="72" spans="1:25" ht="15.75" customHeight="1" x14ac:dyDescent="0.25">
      <c r="A72" s="27"/>
      <c r="B72" s="116">
        <v>9</v>
      </c>
      <c r="C72" s="481" t="s">
        <v>219</v>
      </c>
      <c r="D72" s="482"/>
      <c r="E72" s="482"/>
      <c r="F72" s="192"/>
      <c r="G72" s="192"/>
      <c r="H72" s="192"/>
      <c r="I72" s="192"/>
      <c r="J72" s="192"/>
      <c r="K72" s="192"/>
      <c r="L72" s="192"/>
      <c r="M72" s="192"/>
      <c r="N72" s="192"/>
      <c r="O72" s="192"/>
      <c r="P72" s="192"/>
      <c r="Q72" s="195"/>
      <c r="R72" s="27"/>
      <c r="S72" s="27"/>
      <c r="T72" s="27"/>
      <c r="U72" s="27"/>
      <c r="V72" s="27"/>
      <c r="W72" s="27"/>
      <c r="X72" s="27"/>
      <c r="Y72" s="27"/>
    </row>
    <row r="73" spans="1:25" ht="15.75" customHeight="1" x14ac:dyDescent="0.25">
      <c r="A73" s="27"/>
      <c r="B73" s="116">
        <v>10</v>
      </c>
      <c r="C73" s="481" t="s">
        <v>219</v>
      </c>
      <c r="D73" s="482"/>
      <c r="E73" s="482"/>
      <c r="F73" s="192"/>
      <c r="G73" s="192"/>
      <c r="H73" s="192"/>
      <c r="I73" s="192"/>
      <c r="J73" s="192"/>
      <c r="K73" s="192"/>
      <c r="L73" s="192"/>
      <c r="M73" s="192"/>
      <c r="N73" s="192"/>
      <c r="O73" s="192"/>
      <c r="P73" s="192"/>
      <c r="Q73" s="195"/>
      <c r="R73" s="27"/>
      <c r="S73" s="27"/>
      <c r="T73" s="27"/>
      <c r="U73" s="27"/>
      <c r="V73" s="27"/>
      <c r="W73" s="27"/>
      <c r="X73" s="27"/>
      <c r="Y73" s="27"/>
    </row>
    <row r="74" spans="1:25" ht="15.75" customHeight="1" x14ac:dyDescent="0.25">
      <c r="A74" s="27"/>
      <c r="B74" s="116">
        <v>11</v>
      </c>
      <c r="C74" s="481" t="s">
        <v>219</v>
      </c>
      <c r="D74" s="482"/>
      <c r="E74" s="482"/>
      <c r="F74" s="192"/>
      <c r="G74" s="192"/>
      <c r="H74" s="192"/>
      <c r="I74" s="192"/>
      <c r="J74" s="192"/>
      <c r="K74" s="192"/>
      <c r="L74" s="192"/>
      <c r="M74" s="192"/>
      <c r="N74" s="192"/>
      <c r="O74" s="192"/>
      <c r="P74" s="192"/>
      <c r="Q74" s="195"/>
      <c r="R74" s="27"/>
      <c r="S74" s="27"/>
      <c r="T74" s="27"/>
      <c r="U74" s="27"/>
      <c r="V74" s="27"/>
      <c r="W74" s="27"/>
      <c r="X74" s="27"/>
      <c r="Y74" s="27"/>
    </row>
    <row r="75" spans="1:25" ht="15.75" customHeight="1" x14ac:dyDescent="0.25">
      <c r="A75" s="27"/>
      <c r="B75" s="116">
        <v>12</v>
      </c>
      <c r="C75" s="481" t="s">
        <v>219</v>
      </c>
      <c r="D75" s="482"/>
      <c r="E75" s="482"/>
      <c r="F75" s="192"/>
      <c r="G75" s="192"/>
      <c r="H75" s="192"/>
      <c r="I75" s="192"/>
      <c r="J75" s="192"/>
      <c r="K75" s="192"/>
      <c r="L75" s="192"/>
      <c r="M75" s="192"/>
      <c r="N75" s="192"/>
      <c r="O75" s="192"/>
      <c r="P75" s="192"/>
      <c r="Q75" s="195"/>
      <c r="R75" s="27"/>
      <c r="S75" s="27"/>
      <c r="T75" s="27"/>
      <c r="U75" s="27"/>
      <c r="V75" s="27"/>
      <c r="W75" s="27"/>
      <c r="X75" s="27"/>
      <c r="Y75" s="27"/>
    </row>
    <row r="76" spans="1:25" ht="15.75" customHeight="1" x14ac:dyDescent="0.25">
      <c r="A76" s="27"/>
      <c r="B76" s="116">
        <v>13</v>
      </c>
      <c r="C76" s="481" t="s">
        <v>219</v>
      </c>
      <c r="D76" s="482"/>
      <c r="E76" s="482"/>
      <c r="F76" s="192"/>
      <c r="G76" s="192"/>
      <c r="H76" s="192"/>
      <c r="I76" s="192"/>
      <c r="J76" s="192"/>
      <c r="K76" s="192"/>
      <c r="L76" s="192"/>
      <c r="M76" s="192"/>
      <c r="N76" s="192"/>
      <c r="O76" s="192"/>
      <c r="P76" s="192"/>
      <c r="Q76" s="195"/>
      <c r="R76" s="27"/>
      <c r="S76" s="27"/>
      <c r="T76" s="27"/>
      <c r="U76" s="27"/>
      <c r="V76" s="27"/>
      <c r="W76" s="27"/>
      <c r="X76" s="27"/>
      <c r="Y76" s="27"/>
    </row>
    <row r="77" spans="1:25" ht="15.75" customHeight="1" x14ac:dyDescent="0.25">
      <c r="A77" s="27"/>
      <c r="B77" s="116">
        <v>14</v>
      </c>
      <c r="C77" s="481" t="s">
        <v>219</v>
      </c>
      <c r="D77" s="482"/>
      <c r="E77" s="482"/>
      <c r="F77" s="192"/>
      <c r="G77" s="192"/>
      <c r="H77" s="192"/>
      <c r="I77" s="192"/>
      <c r="J77" s="192"/>
      <c r="K77" s="192"/>
      <c r="L77" s="192"/>
      <c r="M77" s="192"/>
      <c r="N77" s="192"/>
      <c r="O77" s="192"/>
      <c r="P77" s="192"/>
      <c r="Q77" s="195"/>
      <c r="R77" s="27"/>
      <c r="S77" s="27"/>
      <c r="T77" s="27"/>
      <c r="U77" s="27"/>
      <c r="V77" s="27"/>
      <c r="W77" s="27"/>
      <c r="X77" s="27"/>
      <c r="Y77" s="27"/>
    </row>
    <row r="78" spans="1:25" ht="15.75" customHeight="1" x14ac:dyDescent="0.25">
      <c r="A78" s="27"/>
      <c r="B78" s="116">
        <v>15</v>
      </c>
      <c r="C78" s="481" t="s">
        <v>219</v>
      </c>
      <c r="D78" s="482"/>
      <c r="E78" s="482"/>
      <c r="F78" s="192"/>
      <c r="G78" s="192"/>
      <c r="H78" s="192"/>
      <c r="I78" s="192"/>
      <c r="J78" s="192"/>
      <c r="K78" s="192"/>
      <c r="L78" s="192"/>
      <c r="M78" s="192"/>
      <c r="N78" s="192"/>
      <c r="O78" s="192"/>
      <c r="P78" s="192"/>
      <c r="Q78" s="195"/>
      <c r="R78" s="27"/>
      <c r="S78" s="27"/>
      <c r="T78" s="27"/>
      <c r="U78" s="27"/>
      <c r="V78" s="27"/>
      <c r="W78" s="27"/>
      <c r="X78" s="27"/>
      <c r="Y78" s="27"/>
    </row>
    <row r="79" spans="1:25" ht="15.75" customHeight="1" x14ac:dyDescent="0.25">
      <c r="A79" s="27"/>
      <c r="B79" s="116">
        <v>16</v>
      </c>
      <c r="C79" s="481" t="s">
        <v>219</v>
      </c>
      <c r="D79" s="482"/>
      <c r="E79" s="482"/>
      <c r="F79" s="192"/>
      <c r="G79" s="192"/>
      <c r="H79" s="192"/>
      <c r="I79" s="192"/>
      <c r="J79" s="192"/>
      <c r="K79" s="192"/>
      <c r="L79" s="192"/>
      <c r="M79" s="192"/>
      <c r="N79" s="192"/>
      <c r="O79" s="192"/>
      <c r="P79" s="192"/>
      <c r="Q79" s="195"/>
      <c r="R79" s="27"/>
      <c r="S79" s="27"/>
      <c r="T79" s="27"/>
      <c r="U79" s="27"/>
      <c r="V79" s="27"/>
      <c r="W79" s="27"/>
      <c r="X79" s="27"/>
      <c r="Y79" s="27"/>
    </row>
    <row r="80" spans="1:25" ht="15.75" customHeight="1" x14ac:dyDescent="0.25">
      <c r="A80" s="27"/>
      <c r="B80" s="116">
        <v>17</v>
      </c>
      <c r="C80" s="481" t="s">
        <v>219</v>
      </c>
      <c r="D80" s="482"/>
      <c r="E80" s="482"/>
      <c r="F80" s="192"/>
      <c r="G80" s="192"/>
      <c r="H80" s="192"/>
      <c r="I80" s="192"/>
      <c r="J80" s="192"/>
      <c r="K80" s="192"/>
      <c r="L80" s="192"/>
      <c r="M80" s="192"/>
      <c r="N80" s="192"/>
      <c r="O80" s="192"/>
      <c r="P80" s="192"/>
      <c r="Q80" s="195"/>
      <c r="R80" s="27"/>
      <c r="S80" s="27"/>
      <c r="T80" s="27"/>
      <c r="U80" s="27"/>
      <c r="V80" s="27"/>
      <c r="W80" s="27"/>
      <c r="X80" s="27"/>
      <c r="Y80" s="27"/>
    </row>
    <row r="81" spans="1:25" ht="15.75" customHeight="1" x14ac:dyDescent="0.25">
      <c r="A81" s="27"/>
      <c r="B81" s="116">
        <v>18</v>
      </c>
      <c r="C81" s="481" t="s">
        <v>219</v>
      </c>
      <c r="D81" s="482"/>
      <c r="E81" s="482"/>
      <c r="F81" s="192"/>
      <c r="G81" s="192"/>
      <c r="H81" s="192"/>
      <c r="I81" s="192"/>
      <c r="J81" s="192"/>
      <c r="K81" s="192"/>
      <c r="L81" s="192"/>
      <c r="M81" s="192"/>
      <c r="N81" s="192"/>
      <c r="O81" s="192"/>
      <c r="P81" s="192"/>
      <c r="Q81" s="195"/>
      <c r="R81" s="27"/>
      <c r="S81" s="27"/>
      <c r="T81" s="27"/>
      <c r="U81" s="27"/>
      <c r="V81" s="27"/>
      <c r="W81" s="27"/>
      <c r="X81" s="27"/>
      <c r="Y81" s="27"/>
    </row>
    <row r="82" spans="1:25" ht="15.75" customHeight="1" x14ac:dyDescent="0.25">
      <c r="A82" s="27"/>
      <c r="B82" s="116">
        <v>19</v>
      </c>
      <c r="C82" s="481" t="s">
        <v>219</v>
      </c>
      <c r="D82" s="482"/>
      <c r="E82" s="482"/>
      <c r="F82" s="192"/>
      <c r="G82" s="192"/>
      <c r="H82" s="192"/>
      <c r="I82" s="192"/>
      <c r="J82" s="192"/>
      <c r="K82" s="192"/>
      <c r="L82" s="192"/>
      <c r="M82" s="192"/>
      <c r="N82" s="192"/>
      <c r="O82" s="192"/>
      <c r="P82" s="192"/>
      <c r="Q82" s="195"/>
      <c r="R82" s="27"/>
      <c r="S82" s="27"/>
      <c r="T82" s="27"/>
      <c r="U82" s="27"/>
      <c r="V82" s="27"/>
      <c r="W82" s="27"/>
      <c r="X82" s="27"/>
      <c r="Y82" s="27"/>
    </row>
    <row r="83" spans="1:25" ht="15.75" customHeight="1" x14ac:dyDescent="0.25">
      <c r="A83" s="27"/>
      <c r="B83" s="117">
        <v>20</v>
      </c>
      <c r="C83" s="481" t="s">
        <v>219</v>
      </c>
      <c r="D83" s="482"/>
      <c r="E83" s="482"/>
      <c r="F83" s="192"/>
      <c r="G83" s="192"/>
      <c r="H83" s="192"/>
      <c r="I83" s="192"/>
      <c r="J83" s="192"/>
      <c r="K83" s="192"/>
      <c r="L83" s="192"/>
      <c r="M83" s="192"/>
      <c r="N83" s="192"/>
      <c r="O83" s="192"/>
      <c r="P83" s="192"/>
      <c r="Q83" s="195"/>
      <c r="R83" s="27"/>
      <c r="S83" s="27"/>
      <c r="T83" s="27"/>
      <c r="U83" s="27"/>
      <c r="V83" s="27"/>
      <c r="W83" s="27"/>
      <c r="X83" s="27"/>
      <c r="Y83" s="27"/>
    </row>
    <row r="84" spans="1:25" ht="15.75" customHeight="1" x14ac:dyDescent="0.25">
      <c r="A84" s="27"/>
      <c r="B84" s="117">
        <v>21</v>
      </c>
      <c r="C84" s="481" t="s">
        <v>219</v>
      </c>
      <c r="D84" s="482"/>
      <c r="E84" s="482"/>
      <c r="F84" s="192"/>
      <c r="G84" s="192"/>
      <c r="H84" s="192"/>
      <c r="I84" s="192"/>
      <c r="J84" s="192"/>
      <c r="K84" s="192"/>
      <c r="L84" s="192"/>
      <c r="M84" s="192"/>
      <c r="N84" s="192"/>
      <c r="O84" s="192"/>
      <c r="P84" s="192"/>
      <c r="Q84" s="195"/>
      <c r="R84" s="27"/>
      <c r="S84" s="27"/>
      <c r="T84" s="27"/>
      <c r="U84" s="27"/>
      <c r="V84" s="27"/>
      <c r="W84" s="27"/>
      <c r="X84" s="27"/>
      <c r="Y84" s="27"/>
    </row>
    <row r="85" spans="1:25" ht="15.75" customHeight="1" x14ac:dyDescent="0.25">
      <c r="A85" s="27"/>
      <c r="B85" s="117">
        <v>22</v>
      </c>
      <c r="C85" s="481" t="s">
        <v>219</v>
      </c>
      <c r="D85" s="482"/>
      <c r="E85" s="482"/>
      <c r="F85" s="192"/>
      <c r="G85" s="192"/>
      <c r="H85" s="192"/>
      <c r="I85" s="192"/>
      <c r="J85" s="192"/>
      <c r="K85" s="192"/>
      <c r="L85" s="192"/>
      <c r="M85" s="192"/>
      <c r="N85" s="192"/>
      <c r="O85" s="192"/>
      <c r="P85" s="192"/>
      <c r="Q85" s="195"/>
      <c r="R85" s="27"/>
      <c r="S85" s="27"/>
      <c r="T85" s="27"/>
      <c r="U85" s="27"/>
      <c r="V85" s="27"/>
      <c r="W85" s="27"/>
      <c r="X85" s="27"/>
      <c r="Y85" s="27"/>
    </row>
    <row r="86" spans="1:25" ht="15.75" customHeight="1" x14ac:dyDescent="0.25">
      <c r="A86" s="27"/>
      <c r="B86" s="117">
        <v>23</v>
      </c>
      <c r="C86" s="481" t="s">
        <v>219</v>
      </c>
      <c r="D86" s="482"/>
      <c r="E86" s="482"/>
      <c r="F86" s="192"/>
      <c r="G86" s="192"/>
      <c r="H86" s="192"/>
      <c r="I86" s="192"/>
      <c r="J86" s="192"/>
      <c r="K86" s="192"/>
      <c r="L86" s="192"/>
      <c r="M86" s="192"/>
      <c r="N86" s="192"/>
      <c r="O86" s="192"/>
      <c r="P86" s="192"/>
      <c r="Q86" s="195"/>
      <c r="R86" s="27"/>
      <c r="S86" s="27"/>
      <c r="T86" s="27"/>
      <c r="U86" s="27"/>
      <c r="V86" s="27"/>
      <c r="W86" s="27"/>
      <c r="X86" s="27"/>
      <c r="Y86" s="27"/>
    </row>
    <row r="87" spans="1:25" ht="15.75" customHeight="1" x14ac:dyDescent="0.25">
      <c r="A87" s="27"/>
      <c r="B87" s="117">
        <v>24</v>
      </c>
      <c r="C87" s="481" t="s">
        <v>219</v>
      </c>
      <c r="D87" s="482"/>
      <c r="E87" s="482"/>
      <c r="F87" s="192"/>
      <c r="G87" s="192"/>
      <c r="H87" s="192"/>
      <c r="I87" s="192"/>
      <c r="J87" s="192"/>
      <c r="K87" s="192"/>
      <c r="L87" s="192"/>
      <c r="M87" s="192"/>
      <c r="N87" s="192"/>
      <c r="O87" s="192"/>
      <c r="P87" s="192"/>
      <c r="Q87" s="195"/>
      <c r="R87" s="27"/>
      <c r="S87" s="27"/>
      <c r="T87" s="27"/>
      <c r="U87" s="27"/>
      <c r="V87" s="27"/>
      <c r="W87" s="27"/>
      <c r="X87" s="27"/>
      <c r="Y87" s="27"/>
    </row>
    <row r="88" spans="1:25" ht="15.75" customHeight="1" x14ac:dyDescent="0.25">
      <c r="A88" s="27"/>
      <c r="B88" s="117">
        <v>25</v>
      </c>
      <c r="C88" s="481" t="s">
        <v>219</v>
      </c>
      <c r="D88" s="482"/>
      <c r="E88" s="482"/>
      <c r="F88" s="192"/>
      <c r="G88" s="192"/>
      <c r="H88" s="192"/>
      <c r="I88" s="192"/>
      <c r="J88" s="192"/>
      <c r="K88" s="192"/>
      <c r="L88" s="192"/>
      <c r="M88" s="192"/>
      <c r="N88" s="192"/>
      <c r="O88" s="192"/>
      <c r="P88" s="192"/>
      <c r="Q88" s="195"/>
      <c r="R88" s="27"/>
      <c r="S88" s="27"/>
      <c r="T88" s="27"/>
      <c r="U88" s="27"/>
      <c r="V88" s="27"/>
      <c r="W88" s="27"/>
      <c r="X88" s="27"/>
      <c r="Y88" s="27"/>
    </row>
    <row r="89" spans="1:25" ht="15.75" customHeight="1" x14ac:dyDescent="0.25">
      <c r="A89" s="27"/>
      <c r="B89" s="117">
        <v>26</v>
      </c>
      <c r="C89" s="481" t="s">
        <v>219</v>
      </c>
      <c r="D89" s="482"/>
      <c r="E89" s="482"/>
      <c r="F89" s="192"/>
      <c r="G89" s="192"/>
      <c r="H89" s="192"/>
      <c r="I89" s="192"/>
      <c r="J89" s="192"/>
      <c r="K89" s="192"/>
      <c r="L89" s="192"/>
      <c r="M89" s="192"/>
      <c r="N89" s="192"/>
      <c r="O89" s="192"/>
      <c r="P89" s="192"/>
      <c r="Q89" s="195"/>
      <c r="R89" s="27"/>
      <c r="S89" s="27"/>
      <c r="T89" s="27"/>
      <c r="U89" s="27"/>
      <c r="V89" s="27"/>
      <c r="W89" s="27"/>
      <c r="X89" s="27"/>
      <c r="Y89" s="27"/>
    </row>
    <row r="90" spans="1:25" ht="15.75" customHeight="1" x14ac:dyDescent="0.25">
      <c r="A90" s="27"/>
      <c r="B90" s="117">
        <v>27</v>
      </c>
      <c r="C90" s="481" t="s">
        <v>219</v>
      </c>
      <c r="D90" s="482"/>
      <c r="E90" s="482"/>
      <c r="F90" s="192"/>
      <c r="G90" s="192"/>
      <c r="H90" s="192"/>
      <c r="I90" s="192"/>
      <c r="J90" s="192"/>
      <c r="K90" s="192"/>
      <c r="L90" s="192"/>
      <c r="M90" s="192"/>
      <c r="N90" s="192"/>
      <c r="O90" s="192"/>
      <c r="P90" s="192"/>
      <c r="Q90" s="195"/>
      <c r="R90" s="27"/>
      <c r="S90" s="27"/>
      <c r="T90" s="27"/>
      <c r="U90" s="27"/>
      <c r="V90" s="27"/>
      <c r="W90" s="27"/>
      <c r="X90" s="27"/>
      <c r="Y90" s="27"/>
    </row>
    <row r="91" spans="1:25" ht="15.75" customHeight="1" x14ac:dyDescent="0.25">
      <c r="A91" s="27"/>
      <c r="B91" s="117">
        <v>28</v>
      </c>
      <c r="C91" s="481" t="s">
        <v>219</v>
      </c>
      <c r="D91" s="482"/>
      <c r="E91" s="482"/>
      <c r="F91" s="192"/>
      <c r="G91" s="192"/>
      <c r="H91" s="192"/>
      <c r="I91" s="192"/>
      <c r="J91" s="192"/>
      <c r="K91" s="192"/>
      <c r="L91" s="192"/>
      <c r="M91" s="192"/>
      <c r="N91" s="192"/>
      <c r="O91" s="192"/>
      <c r="P91" s="192"/>
      <c r="Q91" s="195"/>
      <c r="R91" s="27"/>
      <c r="S91" s="27"/>
      <c r="T91" s="27"/>
      <c r="U91" s="27"/>
      <c r="V91" s="27"/>
      <c r="W91" s="27"/>
      <c r="X91" s="27"/>
      <c r="Y91" s="27"/>
    </row>
    <row r="92" spans="1:25" ht="15.75" customHeight="1" x14ac:dyDescent="0.25">
      <c r="A92" s="27"/>
      <c r="B92" s="117">
        <v>29</v>
      </c>
      <c r="C92" s="481" t="s">
        <v>219</v>
      </c>
      <c r="D92" s="482"/>
      <c r="E92" s="482"/>
      <c r="F92" s="192"/>
      <c r="G92" s="192"/>
      <c r="H92" s="192"/>
      <c r="I92" s="192"/>
      <c r="J92" s="192"/>
      <c r="K92" s="192"/>
      <c r="L92" s="192"/>
      <c r="M92" s="192"/>
      <c r="N92" s="192"/>
      <c r="O92" s="192"/>
      <c r="P92" s="192"/>
      <c r="Q92" s="195"/>
      <c r="R92" s="27"/>
      <c r="S92" s="27"/>
      <c r="T92" s="27"/>
      <c r="U92" s="27"/>
      <c r="V92" s="27"/>
      <c r="W92" s="27"/>
      <c r="X92" s="27"/>
      <c r="Y92" s="27"/>
    </row>
    <row r="93" spans="1:25" ht="15.75" customHeight="1" x14ac:dyDescent="0.25">
      <c r="A93" s="27"/>
      <c r="B93" s="117">
        <v>30</v>
      </c>
      <c r="C93" s="481" t="s">
        <v>219</v>
      </c>
      <c r="D93" s="482"/>
      <c r="E93" s="482"/>
      <c r="F93" s="192"/>
      <c r="G93" s="192"/>
      <c r="H93" s="192"/>
      <c r="I93" s="192"/>
      <c r="J93" s="192"/>
      <c r="K93" s="192"/>
      <c r="L93" s="192"/>
      <c r="M93" s="192"/>
      <c r="N93" s="192"/>
      <c r="O93" s="192"/>
      <c r="P93" s="192"/>
      <c r="Q93" s="195"/>
      <c r="R93" s="27"/>
      <c r="S93" s="27"/>
      <c r="T93" s="27"/>
      <c r="U93" s="27"/>
      <c r="V93" s="27"/>
      <c r="W93" s="27"/>
      <c r="X93" s="27"/>
      <c r="Y93" s="27"/>
    </row>
    <row r="94" spans="1:25" ht="15.75" customHeight="1" x14ac:dyDescent="0.25">
      <c r="A94" s="27"/>
      <c r="B94" s="117">
        <v>31</v>
      </c>
      <c r="C94" s="481" t="s">
        <v>219</v>
      </c>
      <c r="D94" s="482"/>
      <c r="E94" s="482"/>
      <c r="F94" s="192"/>
      <c r="G94" s="192"/>
      <c r="H94" s="192"/>
      <c r="I94" s="192"/>
      <c r="J94" s="192"/>
      <c r="K94" s="192"/>
      <c r="L94" s="192"/>
      <c r="M94" s="192"/>
      <c r="N94" s="192"/>
      <c r="O94" s="192"/>
      <c r="P94" s="192"/>
      <c r="Q94" s="195"/>
      <c r="R94" s="27"/>
      <c r="S94" s="27"/>
      <c r="T94" s="27"/>
      <c r="U94" s="27"/>
      <c r="V94" s="27"/>
      <c r="W94" s="27"/>
      <c r="X94" s="27"/>
      <c r="Y94" s="27"/>
    </row>
    <row r="95" spans="1:25" ht="15.75" customHeight="1" x14ac:dyDescent="0.25">
      <c r="A95" s="27"/>
      <c r="B95" s="117">
        <v>32</v>
      </c>
      <c r="C95" s="481" t="s">
        <v>219</v>
      </c>
      <c r="D95" s="482"/>
      <c r="E95" s="482"/>
      <c r="F95" s="192"/>
      <c r="G95" s="192"/>
      <c r="H95" s="192"/>
      <c r="I95" s="192"/>
      <c r="J95" s="192"/>
      <c r="K95" s="192"/>
      <c r="L95" s="192"/>
      <c r="M95" s="192"/>
      <c r="N95" s="192"/>
      <c r="O95" s="192"/>
      <c r="P95" s="192"/>
      <c r="Q95" s="195"/>
      <c r="R95" s="27"/>
      <c r="S95" s="27"/>
      <c r="T95" s="27"/>
      <c r="U95" s="27"/>
      <c r="V95" s="27"/>
      <c r="W95" s="27"/>
      <c r="X95" s="27"/>
      <c r="Y95" s="27"/>
    </row>
    <row r="96" spans="1:25" ht="15.75" customHeight="1" x14ac:dyDescent="0.25">
      <c r="A96" s="27"/>
      <c r="B96" s="117">
        <v>33</v>
      </c>
      <c r="C96" s="481" t="s">
        <v>219</v>
      </c>
      <c r="D96" s="482"/>
      <c r="E96" s="482"/>
      <c r="F96" s="192"/>
      <c r="G96" s="192"/>
      <c r="H96" s="192"/>
      <c r="I96" s="192"/>
      <c r="J96" s="192"/>
      <c r="K96" s="192"/>
      <c r="L96" s="192"/>
      <c r="M96" s="192"/>
      <c r="N96" s="192"/>
      <c r="O96" s="192"/>
      <c r="P96" s="192"/>
      <c r="Q96" s="195"/>
      <c r="R96" s="27"/>
      <c r="S96" s="27"/>
      <c r="T96" s="27"/>
      <c r="U96" s="27"/>
      <c r="V96" s="27"/>
      <c r="W96" s="27"/>
      <c r="X96" s="27"/>
      <c r="Y96" s="27"/>
    </row>
    <row r="97" spans="1:25" ht="15.75" customHeight="1" x14ac:dyDescent="0.25">
      <c r="A97" s="27"/>
      <c r="B97" s="117">
        <v>34</v>
      </c>
      <c r="C97" s="481" t="s">
        <v>219</v>
      </c>
      <c r="D97" s="482"/>
      <c r="E97" s="482"/>
      <c r="F97" s="192"/>
      <c r="G97" s="192"/>
      <c r="H97" s="192"/>
      <c r="I97" s="192"/>
      <c r="J97" s="192"/>
      <c r="K97" s="192"/>
      <c r="L97" s="192"/>
      <c r="M97" s="192"/>
      <c r="N97" s="192"/>
      <c r="O97" s="192"/>
      <c r="P97" s="192"/>
      <c r="Q97" s="195"/>
      <c r="R97" s="27"/>
      <c r="S97" s="27"/>
      <c r="T97" s="27"/>
      <c r="U97" s="27"/>
      <c r="V97" s="27"/>
      <c r="W97" s="27"/>
      <c r="X97" s="27"/>
      <c r="Y97" s="27"/>
    </row>
    <row r="98" spans="1:25" ht="15.75" customHeight="1" x14ac:dyDescent="0.25">
      <c r="A98" s="27"/>
      <c r="B98" s="117">
        <v>35</v>
      </c>
      <c r="C98" s="481" t="s">
        <v>219</v>
      </c>
      <c r="D98" s="482"/>
      <c r="E98" s="482"/>
      <c r="F98" s="192"/>
      <c r="G98" s="192"/>
      <c r="H98" s="192"/>
      <c r="I98" s="192"/>
      <c r="J98" s="192"/>
      <c r="K98" s="192"/>
      <c r="L98" s="192"/>
      <c r="M98" s="192"/>
      <c r="N98" s="192"/>
      <c r="O98" s="192"/>
      <c r="P98" s="192"/>
      <c r="Q98" s="195"/>
      <c r="R98" s="27"/>
      <c r="S98" s="27"/>
      <c r="T98" s="27"/>
      <c r="U98" s="27"/>
      <c r="V98" s="27"/>
      <c r="W98" s="27"/>
      <c r="X98" s="27"/>
      <c r="Y98" s="27"/>
    </row>
    <row r="99" spans="1:25" ht="15.75" customHeight="1" x14ac:dyDescent="0.25">
      <c r="A99" s="27"/>
      <c r="B99" s="117">
        <v>36</v>
      </c>
      <c r="C99" s="481" t="s">
        <v>219</v>
      </c>
      <c r="D99" s="482"/>
      <c r="E99" s="482"/>
      <c r="F99" s="192"/>
      <c r="G99" s="192"/>
      <c r="H99" s="192"/>
      <c r="I99" s="192"/>
      <c r="J99" s="192"/>
      <c r="K99" s="192"/>
      <c r="L99" s="192"/>
      <c r="M99" s="192"/>
      <c r="N99" s="192"/>
      <c r="O99" s="192"/>
      <c r="P99" s="192"/>
      <c r="Q99" s="195"/>
      <c r="R99" s="27"/>
      <c r="S99" s="27"/>
      <c r="T99" s="27"/>
      <c r="U99" s="27"/>
      <c r="V99" s="27"/>
      <c r="W99" s="27"/>
      <c r="X99" s="27"/>
      <c r="Y99" s="27"/>
    </row>
    <row r="100" spans="1:25" ht="15.75" customHeight="1" x14ac:dyDescent="0.25">
      <c r="A100" s="27"/>
      <c r="B100" s="117">
        <v>37</v>
      </c>
      <c r="C100" s="481" t="s">
        <v>219</v>
      </c>
      <c r="D100" s="482"/>
      <c r="E100" s="482"/>
      <c r="F100" s="192"/>
      <c r="G100" s="192"/>
      <c r="H100" s="192"/>
      <c r="I100" s="192"/>
      <c r="J100" s="192"/>
      <c r="K100" s="192"/>
      <c r="L100" s="192"/>
      <c r="M100" s="192"/>
      <c r="N100" s="192"/>
      <c r="O100" s="192"/>
      <c r="P100" s="192"/>
      <c r="Q100" s="195"/>
      <c r="R100" s="27"/>
      <c r="S100" s="27"/>
      <c r="T100" s="27"/>
      <c r="U100" s="27"/>
      <c r="V100" s="27"/>
      <c r="W100" s="27"/>
      <c r="X100" s="27"/>
      <c r="Y100" s="27"/>
    </row>
    <row r="101" spans="1:25" ht="15.75" customHeight="1" x14ac:dyDescent="0.25">
      <c r="A101" s="27"/>
      <c r="B101" s="117">
        <v>38</v>
      </c>
      <c r="C101" s="481" t="s">
        <v>219</v>
      </c>
      <c r="D101" s="482"/>
      <c r="E101" s="482"/>
      <c r="F101" s="192"/>
      <c r="G101" s="192"/>
      <c r="H101" s="192"/>
      <c r="I101" s="192"/>
      <c r="J101" s="192"/>
      <c r="K101" s="192"/>
      <c r="L101" s="192"/>
      <c r="M101" s="192"/>
      <c r="N101" s="192"/>
      <c r="O101" s="192"/>
      <c r="P101" s="192"/>
      <c r="Q101" s="195"/>
      <c r="R101" s="27"/>
      <c r="S101" s="27"/>
      <c r="T101" s="27"/>
      <c r="U101" s="27"/>
      <c r="V101" s="27"/>
      <c r="W101" s="27"/>
      <c r="X101" s="27"/>
      <c r="Y101" s="27"/>
    </row>
    <row r="102" spans="1:25" ht="15.75" customHeight="1" x14ac:dyDescent="0.25">
      <c r="A102" s="27"/>
      <c r="B102" s="117">
        <v>39</v>
      </c>
      <c r="C102" s="481" t="s">
        <v>219</v>
      </c>
      <c r="D102" s="482"/>
      <c r="E102" s="482"/>
      <c r="F102" s="192"/>
      <c r="G102" s="192"/>
      <c r="H102" s="192"/>
      <c r="I102" s="192"/>
      <c r="J102" s="192"/>
      <c r="K102" s="192"/>
      <c r="L102" s="192"/>
      <c r="M102" s="192"/>
      <c r="N102" s="192"/>
      <c r="O102" s="192"/>
      <c r="P102" s="192"/>
      <c r="Q102" s="195"/>
      <c r="R102" s="27"/>
      <c r="S102" s="27"/>
      <c r="T102" s="27"/>
      <c r="U102" s="27"/>
      <c r="V102" s="27"/>
      <c r="W102" s="27"/>
      <c r="X102" s="27"/>
      <c r="Y102" s="27"/>
    </row>
    <row r="103" spans="1:25" ht="15.75" customHeight="1" x14ac:dyDescent="0.25">
      <c r="A103" s="27"/>
      <c r="B103" s="117">
        <v>40</v>
      </c>
      <c r="C103" s="481" t="s">
        <v>219</v>
      </c>
      <c r="D103" s="482"/>
      <c r="E103" s="482"/>
      <c r="F103" s="192"/>
      <c r="G103" s="192"/>
      <c r="H103" s="192"/>
      <c r="I103" s="192"/>
      <c r="J103" s="192"/>
      <c r="K103" s="192"/>
      <c r="L103" s="192"/>
      <c r="M103" s="192"/>
      <c r="N103" s="192"/>
      <c r="O103" s="192"/>
      <c r="P103" s="192"/>
      <c r="Q103" s="195"/>
      <c r="R103" s="27"/>
      <c r="S103" s="27"/>
      <c r="T103" s="27"/>
      <c r="U103" s="27"/>
      <c r="V103" s="27"/>
      <c r="W103" s="27"/>
      <c r="X103" s="27"/>
      <c r="Y103" s="27"/>
    </row>
    <row r="104" spans="1:25" ht="15.75" customHeight="1" x14ac:dyDescent="0.25">
      <c r="A104" s="27"/>
      <c r="B104" s="117">
        <v>41</v>
      </c>
      <c r="C104" s="481" t="s">
        <v>219</v>
      </c>
      <c r="D104" s="482"/>
      <c r="E104" s="482"/>
      <c r="F104" s="192"/>
      <c r="G104" s="192"/>
      <c r="H104" s="192"/>
      <c r="I104" s="192"/>
      <c r="J104" s="192"/>
      <c r="K104" s="192"/>
      <c r="L104" s="192"/>
      <c r="M104" s="192"/>
      <c r="N104" s="192"/>
      <c r="O104" s="192"/>
      <c r="P104" s="192"/>
      <c r="Q104" s="195"/>
      <c r="R104" s="27"/>
      <c r="S104" s="27"/>
      <c r="T104" s="27"/>
      <c r="U104" s="27"/>
      <c r="V104" s="27"/>
      <c r="W104" s="27"/>
      <c r="X104" s="27"/>
      <c r="Y104" s="27"/>
    </row>
    <row r="105" spans="1:25" ht="15.75" customHeight="1" x14ac:dyDescent="0.25">
      <c r="A105" s="27"/>
      <c r="B105" s="117">
        <v>42</v>
      </c>
      <c r="C105" s="481" t="s">
        <v>219</v>
      </c>
      <c r="D105" s="482"/>
      <c r="E105" s="482"/>
      <c r="F105" s="192"/>
      <c r="G105" s="192"/>
      <c r="H105" s="192"/>
      <c r="I105" s="192"/>
      <c r="J105" s="192"/>
      <c r="K105" s="192"/>
      <c r="L105" s="192"/>
      <c r="M105" s="192"/>
      <c r="N105" s="192"/>
      <c r="O105" s="192"/>
      <c r="P105" s="192"/>
      <c r="Q105" s="195"/>
      <c r="R105" s="27"/>
      <c r="S105" s="27"/>
      <c r="T105" s="27"/>
      <c r="U105" s="27"/>
      <c r="V105" s="27"/>
      <c r="W105" s="27"/>
      <c r="X105" s="27"/>
      <c r="Y105" s="27"/>
    </row>
    <row r="106" spans="1:25" ht="15.75" customHeight="1" x14ac:dyDescent="0.25">
      <c r="A106" s="27"/>
      <c r="B106" s="117">
        <v>43</v>
      </c>
      <c r="C106" s="481" t="s">
        <v>219</v>
      </c>
      <c r="D106" s="482"/>
      <c r="E106" s="482"/>
      <c r="F106" s="192"/>
      <c r="G106" s="192"/>
      <c r="H106" s="192"/>
      <c r="I106" s="192"/>
      <c r="J106" s="192"/>
      <c r="K106" s="192"/>
      <c r="L106" s="192"/>
      <c r="M106" s="192"/>
      <c r="N106" s="192"/>
      <c r="O106" s="192"/>
      <c r="P106" s="192"/>
      <c r="Q106" s="195"/>
      <c r="R106" s="27"/>
      <c r="S106" s="27"/>
      <c r="T106" s="27"/>
      <c r="U106" s="27"/>
      <c r="V106" s="27"/>
      <c r="W106" s="27"/>
      <c r="X106" s="27"/>
      <c r="Y106" s="27"/>
    </row>
    <row r="107" spans="1:25" ht="15.75" customHeight="1" x14ac:dyDescent="0.25">
      <c r="A107" s="27"/>
      <c r="B107" s="117">
        <v>44</v>
      </c>
      <c r="C107" s="481" t="s">
        <v>219</v>
      </c>
      <c r="D107" s="482"/>
      <c r="E107" s="482"/>
      <c r="F107" s="192"/>
      <c r="G107" s="192"/>
      <c r="H107" s="192"/>
      <c r="I107" s="192"/>
      <c r="J107" s="192"/>
      <c r="K107" s="192"/>
      <c r="L107" s="192"/>
      <c r="M107" s="192"/>
      <c r="N107" s="192"/>
      <c r="O107" s="192"/>
      <c r="P107" s="192"/>
      <c r="Q107" s="195"/>
      <c r="R107" s="27"/>
      <c r="S107" s="27"/>
      <c r="T107" s="27"/>
      <c r="U107" s="27"/>
      <c r="V107" s="27"/>
      <c r="W107" s="27"/>
      <c r="X107" s="27"/>
      <c r="Y107" s="27"/>
    </row>
    <row r="108" spans="1:25" ht="15.75" customHeight="1" x14ac:dyDescent="0.25">
      <c r="A108" s="27"/>
      <c r="B108" s="117">
        <v>45</v>
      </c>
      <c r="C108" s="481" t="s">
        <v>219</v>
      </c>
      <c r="D108" s="482"/>
      <c r="E108" s="482"/>
      <c r="F108" s="192"/>
      <c r="G108" s="192"/>
      <c r="H108" s="192"/>
      <c r="I108" s="192"/>
      <c r="J108" s="192"/>
      <c r="K108" s="192"/>
      <c r="L108" s="192"/>
      <c r="M108" s="192"/>
      <c r="N108" s="192"/>
      <c r="O108" s="192"/>
      <c r="P108" s="192"/>
      <c r="Q108" s="195"/>
      <c r="R108" s="27"/>
      <c r="S108" s="27"/>
      <c r="T108" s="27"/>
      <c r="U108" s="27"/>
      <c r="V108" s="27"/>
      <c r="W108" s="27"/>
      <c r="X108" s="27"/>
      <c r="Y108" s="27"/>
    </row>
    <row r="109" spans="1:25" ht="15.75" customHeight="1" x14ac:dyDescent="0.25">
      <c r="A109" s="27"/>
      <c r="B109" s="117">
        <v>46</v>
      </c>
      <c r="C109" s="481" t="s">
        <v>219</v>
      </c>
      <c r="D109" s="482"/>
      <c r="E109" s="482"/>
      <c r="F109" s="192"/>
      <c r="G109" s="192"/>
      <c r="H109" s="192"/>
      <c r="I109" s="192"/>
      <c r="J109" s="192"/>
      <c r="K109" s="192"/>
      <c r="L109" s="192"/>
      <c r="M109" s="192"/>
      <c r="N109" s="192"/>
      <c r="O109" s="192"/>
      <c r="P109" s="192"/>
      <c r="Q109" s="195"/>
      <c r="R109" s="27"/>
      <c r="S109" s="27"/>
      <c r="T109" s="27"/>
      <c r="U109" s="27"/>
      <c r="V109" s="27"/>
      <c r="W109" s="27"/>
      <c r="X109" s="27"/>
      <c r="Y109" s="27"/>
    </row>
    <row r="110" spans="1:25" ht="15.75" customHeight="1" x14ac:dyDescent="0.25">
      <c r="A110" s="27"/>
      <c r="B110" s="117">
        <v>47</v>
      </c>
      <c r="C110" s="481" t="s">
        <v>219</v>
      </c>
      <c r="D110" s="482"/>
      <c r="E110" s="482"/>
      <c r="F110" s="192"/>
      <c r="G110" s="192"/>
      <c r="H110" s="192"/>
      <c r="I110" s="192"/>
      <c r="J110" s="192"/>
      <c r="K110" s="192"/>
      <c r="L110" s="192"/>
      <c r="M110" s="192"/>
      <c r="N110" s="192"/>
      <c r="O110" s="192"/>
      <c r="P110" s="192"/>
      <c r="Q110" s="195"/>
      <c r="R110" s="27"/>
      <c r="S110" s="27"/>
      <c r="T110" s="27"/>
      <c r="U110" s="27"/>
      <c r="V110" s="27"/>
      <c r="W110" s="27"/>
      <c r="X110" s="27"/>
      <c r="Y110" s="27"/>
    </row>
    <row r="111" spans="1:25" ht="15.75" customHeight="1" x14ac:dyDescent="0.25">
      <c r="A111" s="27"/>
      <c r="B111" s="117">
        <v>48</v>
      </c>
      <c r="C111" s="481" t="s">
        <v>219</v>
      </c>
      <c r="D111" s="482"/>
      <c r="E111" s="482"/>
      <c r="F111" s="192"/>
      <c r="G111" s="192"/>
      <c r="H111" s="192"/>
      <c r="I111" s="192"/>
      <c r="J111" s="192"/>
      <c r="K111" s="192"/>
      <c r="L111" s="192"/>
      <c r="M111" s="192"/>
      <c r="N111" s="192"/>
      <c r="O111" s="192"/>
      <c r="P111" s="192"/>
      <c r="Q111" s="195"/>
      <c r="R111" s="27"/>
      <c r="S111" s="27"/>
      <c r="T111" s="27"/>
      <c r="U111" s="27"/>
      <c r="V111" s="27"/>
      <c r="W111" s="27"/>
      <c r="X111" s="27"/>
      <c r="Y111" s="27"/>
    </row>
    <row r="112" spans="1:25" ht="15.75" customHeight="1" x14ac:dyDescent="0.25">
      <c r="A112" s="27"/>
      <c r="B112" s="117">
        <v>49</v>
      </c>
      <c r="C112" s="481" t="s">
        <v>219</v>
      </c>
      <c r="D112" s="482"/>
      <c r="E112" s="482"/>
      <c r="F112" s="192"/>
      <c r="G112" s="192"/>
      <c r="H112" s="192"/>
      <c r="I112" s="192"/>
      <c r="J112" s="192"/>
      <c r="K112" s="192"/>
      <c r="L112" s="192"/>
      <c r="M112" s="192"/>
      <c r="N112" s="192"/>
      <c r="O112" s="192"/>
      <c r="P112" s="192"/>
      <c r="Q112" s="195"/>
      <c r="R112" s="27"/>
      <c r="S112" s="27"/>
      <c r="T112" s="27"/>
      <c r="U112" s="27"/>
      <c r="V112" s="27"/>
      <c r="W112" s="27"/>
      <c r="X112" s="27"/>
      <c r="Y112" s="27"/>
    </row>
    <row r="113" spans="1:25" ht="15.75" customHeight="1" thickBot="1" x14ac:dyDescent="0.3">
      <c r="A113" s="27"/>
      <c r="B113" s="118">
        <v>50</v>
      </c>
      <c r="C113" s="483" t="s">
        <v>219</v>
      </c>
      <c r="D113" s="484"/>
      <c r="E113" s="484"/>
      <c r="F113" s="181"/>
      <c r="G113" s="181"/>
      <c r="H113" s="181"/>
      <c r="I113" s="181"/>
      <c r="J113" s="181"/>
      <c r="K113" s="181"/>
      <c r="L113" s="181"/>
      <c r="M113" s="181"/>
      <c r="N113" s="181"/>
      <c r="O113" s="181"/>
      <c r="P113" s="181"/>
      <c r="Q113" s="189"/>
      <c r="R113" s="27"/>
      <c r="S113" s="27"/>
      <c r="T113" s="27"/>
      <c r="U113" s="27"/>
      <c r="V113" s="27"/>
      <c r="W113" s="27"/>
      <c r="X113" s="27"/>
      <c r="Y113" s="27"/>
    </row>
    <row r="114" spans="1:25" ht="15.75" customHeight="1" thickBot="1" x14ac:dyDescent="0.3">
      <c r="A114" s="27"/>
      <c r="B114" s="27"/>
      <c r="C114" s="27"/>
      <c r="D114" s="27"/>
      <c r="E114" s="27"/>
      <c r="F114" s="339"/>
      <c r="G114" s="226"/>
      <c r="H114" s="339"/>
      <c r="I114" s="226"/>
      <c r="J114" s="27"/>
      <c r="K114" s="27"/>
      <c r="L114" s="27"/>
      <c r="M114" s="339"/>
      <c r="N114" s="226"/>
      <c r="O114" s="27"/>
      <c r="P114" s="27"/>
      <c r="Q114" s="27"/>
      <c r="R114" s="27"/>
      <c r="S114" s="27"/>
      <c r="T114" s="27"/>
      <c r="U114" s="27"/>
      <c r="V114" s="27"/>
      <c r="W114" s="27"/>
      <c r="X114" s="27"/>
      <c r="Y114" s="27"/>
    </row>
    <row r="115" spans="1:25" ht="19.95" customHeight="1" thickBot="1" x14ac:dyDescent="0.3">
      <c r="A115" s="27"/>
      <c r="B115" s="475" t="s">
        <v>198</v>
      </c>
      <c r="C115" s="476"/>
      <c r="D115" s="476"/>
      <c r="E115" s="81" t="s">
        <v>170</v>
      </c>
      <c r="F115" s="78" t="s">
        <v>187</v>
      </c>
      <c r="G115" s="78" t="s">
        <v>188</v>
      </c>
      <c r="H115" s="78" t="s">
        <v>189</v>
      </c>
      <c r="I115" s="78" t="s">
        <v>190</v>
      </c>
      <c r="J115" s="78" t="s">
        <v>190</v>
      </c>
      <c r="K115" s="78" t="s">
        <v>191</v>
      </c>
      <c r="L115" s="78" t="s">
        <v>192</v>
      </c>
      <c r="M115" s="78" t="s">
        <v>193</v>
      </c>
      <c r="N115" s="78" t="s">
        <v>194</v>
      </c>
      <c r="O115" s="78" t="s">
        <v>195</v>
      </c>
      <c r="P115" s="78" t="s">
        <v>196</v>
      </c>
      <c r="Q115" s="78" t="s">
        <v>199</v>
      </c>
      <c r="R115" s="27"/>
      <c r="S115" s="27"/>
      <c r="T115" s="27"/>
      <c r="U115" s="27"/>
      <c r="V115" s="27"/>
      <c r="W115" s="27"/>
      <c r="X115" s="27"/>
      <c r="Y115" s="27"/>
    </row>
    <row r="116" spans="1:25" ht="19.95" customHeight="1" thickBot="1" x14ac:dyDescent="0.35">
      <c r="A116" s="27"/>
      <c r="B116" s="474"/>
      <c r="C116" s="460"/>
      <c r="D116" s="460"/>
      <c r="E116" s="82">
        <f>SUM(F116:Q116)</f>
        <v>201</v>
      </c>
      <c r="F116" s="81">
        <v>20</v>
      </c>
      <c r="G116" s="81">
        <v>20</v>
      </c>
      <c r="H116" s="81">
        <v>20</v>
      </c>
      <c r="I116" s="81">
        <v>10</v>
      </c>
      <c r="J116" s="81">
        <v>10</v>
      </c>
      <c r="K116" s="81">
        <v>20</v>
      </c>
      <c r="L116" s="81">
        <v>20</v>
      </c>
      <c r="M116" s="81">
        <v>20</v>
      </c>
      <c r="N116" s="81">
        <v>18</v>
      </c>
      <c r="O116" s="81">
        <v>18</v>
      </c>
      <c r="P116" s="81">
        <v>20</v>
      </c>
      <c r="Q116" s="81">
        <v>5</v>
      </c>
      <c r="R116" s="27"/>
      <c r="S116" s="27"/>
      <c r="T116" s="27"/>
      <c r="U116" s="27"/>
      <c r="V116" s="27"/>
      <c r="W116" s="27"/>
      <c r="X116" s="27"/>
      <c r="Y116" s="27"/>
    </row>
    <row r="117" spans="1:25" ht="15.75" customHeight="1" x14ac:dyDescent="0.25">
      <c r="A117" s="27"/>
      <c r="B117" s="27"/>
      <c r="C117" s="27"/>
      <c r="D117" s="27"/>
      <c r="E117" s="27"/>
      <c r="F117" s="339"/>
      <c r="G117" s="226"/>
      <c r="H117" s="339"/>
      <c r="I117" s="226"/>
      <c r="J117" s="27"/>
      <c r="K117" s="27"/>
      <c r="L117" s="27"/>
      <c r="M117" s="339"/>
      <c r="N117" s="226"/>
      <c r="O117" s="27"/>
      <c r="P117" s="27"/>
      <c r="Q117" s="27"/>
      <c r="R117" s="27"/>
      <c r="S117" s="27"/>
      <c r="T117" s="27"/>
      <c r="U117" s="27"/>
      <c r="V117" s="27"/>
      <c r="W117" s="27"/>
      <c r="X117" s="27"/>
      <c r="Y117" s="27"/>
    </row>
    <row r="118" spans="1:25" ht="15.75" customHeight="1" x14ac:dyDescent="0.25">
      <c r="A118" s="27"/>
      <c r="B118" s="27"/>
      <c r="C118" s="27"/>
      <c r="D118" s="27"/>
      <c r="E118" s="27"/>
      <c r="F118" s="339"/>
      <c r="G118" s="226"/>
      <c r="H118" s="339"/>
      <c r="I118" s="226"/>
      <c r="J118" s="27"/>
      <c r="K118" s="27"/>
      <c r="L118" s="27"/>
      <c r="M118" s="339"/>
      <c r="N118" s="226"/>
      <c r="O118" s="27"/>
      <c r="P118" s="27"/>
      <c r="Q118" s="27"/>
      <c r="R118" s="27"/>
      <c r="S118" s="27"/>
      <c r="T118" s="27"/>
      <c r="U118" s="27"/>
      <c r="V118" s="27"/>
      <c r="W118" s="27"/>
      <c r="X118" s="27"/>
      <c r="Y118" s="27"/>
    </row>
    <row r="119" spans="1:25" ht="15.75" customHeight="1" x14ac:dyDescent="0.25">
      <c r="A119" s="27"/>
      <c r="B119" s="27"/>
      <c r="C119" s="27"/>
      <c r="D119" s="27"/>
      <c r="E119" s="27"/>
      <c r="F119" s="339"/>
      <c r="G119" s="226"/>
      <c r="H119" s="339"/>
      <c r="I119" s="226"/>
      <c r="J119" s="27"/>
      <c r="K119" s="27"/>
      <c r="L119" s="27"/>
      <c r="M119" s="339"/>
      <c r="N119" s="226"/>
      <c r="O119" s="27"/>
      <c r="P119" s="27"/>
      <c r="Q119" s="27"/>
      <c r="R119" s="27"/>
      <c r="S119" s="27"/>
      <c r="T119" s="27"/>
      <c r="U119" s="27"/>
      <c r="V119" s="27"/>
      <c r="W119" s="27"/>
      <c r="X119" s="27"/>
      <c r="Y119" s="27"/>
    </row>
    <row r="120" spans="1:25" ht="15.75" customHeight="1" x14ac:dyDescent="0.25">
      <c r="A120" s="27"/>
      <c r="B120" s="27"/>
      <c r="C120" s="27"/>
      <c r="D120" s="27"/>
      <c r="E120" s="27"/>
      <c r="F120" s="339"/>
      <c r="G120" s="226"/>
      <c r="H120" s="339"/>
      <c r="I120" s="226"/>
      <c r="J120" s="27"/>
      <c r="K120" s="27"/>
      <c r="L120" s="27"/>
      <c r="M120" s="339"/>
      <c r="N120" s="226"/>
      <c r="O120" s="27"/>
      <c r="P120" s="27"/>
      <c r="Q120" s="27"/>
      <c r="R120" s="27"/>
      <c r="S120" s="27"/>
      <c r="T120" s="27"/>
      <c r="U120" s="27"/>
      <c r="V120" s="27"/>
      <c r="W120" s="27"/>
      <c r="X120" s="27"/>
      <c r="Y120" s="27"/>
    </row>
    <row r="121" spans="1:25" ht="15.75" customHeight="1" x14ac:dyDescent="0.25">
      <c r="A121" s="27"/>
      <c r="B121" s="27"/>
      <c r="C121" s="27"/>
      <c r="D121" s="27"/>
      <c r="E121" s="27"/>
      <c r="F121" s="339"/>
      <c r="G121" s="226"/>
      <c r="H121" s="339"/>
      <c r="I121" s="226"/>
      <c r="J121" s="27"/>
      <c r="K121" s="27"/>
      <c r="L121" s="27"/>
      <c r="M121" s="339"/>
      <c r="N121" s="226"/>
      <c r="O121" s="27"/>
      <c r="P121" s="27"/>
      <c r="Q121" s="27"/>
      <c r="R121" s="27"/>
      <c r="S121" s="27"/>
      <c r="T121" s="27"/>
      <c r="U121" s="27"/>
      <c r="V121" s="27"/>
      <c r="W121" s="27"/>
      <c r="X121" s="27"/>
      <c r="Y121" s="27"/>
    </row>
    <row r="122" spans="1:25" ht="15.75" customHeight="1" x14ac:dyDescent="0.25">
      <c r="A122" s="27"/>
      <c r="B122" s="27"/>
      <c r="C122" s="27"/>
      <c r="D122" s="27"/>
      <c r="E122" s="27"/>
      <c r="F122" s="339"/>
      <c r="G122" s="226"/>
      <c r="H122" s="339"/>
      <c r="I122" s="226"/>
      <c r="J122" s="27"/>
      <c r="K122" s="27"/>
      <c r="L122" s="27"/>
      <c r="M122" s="339"/>
      <c r="N122" s="226"/>
      <c r="O122" s="27"/>
      <c r="P122" s="27"/>
      <c r="Q122" s="27"/>
      <c r="R122" s="27"/>
      <c r="S122" s="27"/>
      <c r="T122" s="27"/>
      <c r="U122" s="27"/>
      <c r="V122" s="27"/>
      <c r="W122" s="27"/>
      <c r="X122" s="27"/>
      <c r="Y122" s="27"/>
    </row>
    <row r="123" spans="1:25" ht="15.75" customHeight="1" x14ac:dyDescent="0.25">
      <c r="A123" s="27"/>
      <c r="B123" s="27"/>
      <c r="C123" s="27"/>
      <c r="D123" s="27"/>
      <c r="E123" s="27"/>
      <c r="F123" s="339"/>
      <c r="G123" s="226"/>
      <c r="H123" s="339"/>
      <c r="I123" s="226"/>
      <c r="J123" s="27"/>
      <c r="K123" s="27"/>
      <c r="L123" s="27"/>
      <c r="M123" s="339"/>
      <c r="N123" s="226"/>
      <c r="O123" s="27"/>
      <c r="P123" s="27"/>
      <c r="Q123" s="27"/>
      <c r="R123" s="27"/>
      <c r="S123" s="27"/>
      <c r="T123" s="27"/>
      <c r="U123" s="27"/>
      <c r="V123" s="27"/>
      <c r="W123" s="27"/>
      <c r="X123" s="27"/>
      <c r="Y123" s="27"/>
    </row>
    <row r="124" spans="1:25" ht="15.75" customHeight="1" x14ac:dyDescent="0.25">
      <c r="A124" s="27"/>
      <c r="B124" s="27"/>
      <c r="C124" s="27"/>
      <c r="D124" s="27"/>
      <c r="E124" s="27"/>
      <c r="F124" s="339"/>
      <c r="G124" s="226"/>
      <c r="H124" s="339"/>
      <c r="I124" s="226"/>
      <c r="J124" s="27"/>
      <c r="K124" s="27"/>
      <c r="L124" s="27"/>
      <c r="M124" s="339"/>
      <c r="N124" s="226"/>
      <c r="O124" s="27"/>
      <c r="P124" s="27"/>
      <c r="Q124" s="27"/>
      <c r="R124" s="27"/>
      <c r="S124" s="27"/>
      <c r="T124" s="27"/>
      <c r="U124" s="27"/>
      <c r="V124" s="27"/>
      <c r="W124" s="27"/>
      <c r="X124" s="27"/>
      <c r="Y124" s="27"/>
    </row>
    <row r="125" spans="1:25" ht="15.75" customHeight="1" x14ac:dyDescent="0.25">
      <c r="A125" s="27"/>
      <c r="B125" s="27"/>
      <c r="C125" s="27"/>
      <c r="D125" s="27"/>
      <c r="E125" s="27"/>
      <c r="F125" s="339"/>
      <c r="G125" s="226"/>
      <c r="H125" s="339"/>
      <c r="I125" s="226"/>
      <c r="J125" s="27"/>
      <c r="K125" s="27"/>
      <c r="L125" s="27"/>
      <c r="M125" s="339"/>
      <c r="N125" s="226"/>
      <c r="O125" s="27"/>
      <c r="P125" s="27"/>
      <c r="Q125" s="27"/>
      <c r="R125" s="27"/>
      <c r="S125" s="27"/>
      <c r="T125" s="27"/>
      <c r="U125" s="27"/>
      <c r="V125" s="27"/>
      <c r="W125" s="27"/>
      <c r="X125" s="27"/>
      <c r="Y125" s="27"/>
    </row>
    <row r="126" spans="1:25" ht="15.75" customHeight="1" x14ac:dyDescent="0.25">
      <c r="A126" s="27"/>
      <c r="B126" s="27"/>
      <c r="C126" s="27"/>
      <c r="D126" s="27"/>
      <c r="E126" s="27"/>
      <c r="F126" s="339"/>
      <c r="G126" s="226"/>
      <c r="H126" s="339"/>
      <c r="I126" s="226"/>
      <c r="J126" s="27"/>
      <c r="K126" s="27"/>
      <c r="L126" s="27"/>
      <c r="M126" s="339"/>
      <c r="N126" s="226"/>
      <c r="O126" s="27"/>
      <c r="P126" s="27"/>
      <c r="Q126" s="27"/>
      <c r="R126" s="27"/>
      <c r="S126" s="27"/>
      <c r="T126" s="27"/>
      <c r="U126" s="27"/>
      <c r="V126" s="27"/>
      <c r="W126" s="27"/>
      <c r="X126" s="27"/>
      <c r="Y126" s="27"/>
    </row>
    <row r="127" spans="1:25" ht="15.75" customHeight="1" x14ac:dyDescent="0.25">
      <c r="A127" s="27"/>
      <c r="B127" s="27"/>
      <c r="C127" s="27"/>
      <c r="D127" s="27"/>
      <c r="E127" s="27"/>
      <c r="F127" s="339"/>
      <c r="G127" s="226"/>
      <c r="H127" s="339"/>
      <c r="I127" s="226"/>
      <c r="J127" s="27"/>
      <c r="K127" s="27"/>
      <c r="L127" s="27"/>
      <c r="M127" s="339"/>
      <c r="N127" s="226"/>
      <c r="O127" s="27"/>
      <c r="P127" s="27"/>
      <c r="Q127" s="27"/>
      <c r="R127" s="27"/>
      <c r="S127" s="27"/>
      <c r="T127" s="27"/>
      <c r="U127" s="27"/>
      <c r="V127" s="27"/>
      <c r="W127" s="27"/>
      <c r="X127" s="27"/>
      <c r="Y127" s="27"/>
    </row>
    <row r="128" spans="1:25" ht="15.75" customHeight="1" x14ac:dyDescent="0.25">
      <c r="A128" s="27"/>
      <c r="B128" s="27"/>
      <c r="C128" s="27"/>
      <c r="D128" s="27"/>
      <c r="E128" s="27"/>
      <c r="F128" s="339"/>
      <c r="G128" s="226"/>
      <c r="H128" s="339"/>
      <c r="I128" s="226"/>
      <c r="J128" s="27"/>
      <c r="K128" s="27"/>
      <c r="L128" s="27"/>
      <c r="M128" s="339"/>
      <c r="N128" s="226"/>
      <c r="O128" s="27"/>
      <c r="P128" s="27"/>
      <c r="Q128" s="27"/>
      <c r="R128" s="27"/>
      <c r="S128" s="27"/>
      <c r="T128" s="27"/>
      <c r="U128" s="27"/>
      <c r="V128" s="27"/>
      <c r="W128" s="27"/>
      <c r="X128" s="27"/>
      <c r="Y128" s="27"/>
    </row>
    <row r="129" spans="1:25" ht="15.75" customHeight="1" x14ac:dyDescent="0.25">
      <c r="A129" s="27"/>
      <c r="B129" s="27"/>
      <c r="C129" s="27"/>
      <c r="D129" s="27"/>
      <c r="E129" s="27"/>
      <c r="F129" s="339"/>
      <c r="G129" s="226"/>
      <c r="H129" s="339"/>
      <c r="I129" s="226"/>
      <c r="J129" s="27"/>
      <c r="K129" s="27"/>
      <c r="L129" s="27"/>
      <c r="M129" s="339"/>
      <c r="N129" s="226"/>
      <c r="O129" s="27"/>
      <c r="P129" s="27"/>
      <c r="Q129" s="27"/>
      <c r="R129" s="27"/>
      <c r="S129" s="27"/>
      <c r="T129" s="27"/>
      <c r="U129" s="27"/>
      <c r="V129" s="27"/>
      <c r="W129" s="27"/>
      <c r="X129" s="27"/>
      <c r="Y129" s="27"/>
    </row>
    <row r="130" spans="1:25" ht="15.75" customHeight="1" x14ac:dyDescent="0.25">
      <c r="A130" s="27"/>
      <c r="B130" s="27"/>
      <c r="C130" s="27"/>
      <c r="D130" s="27"/>
      <c r="E130" s="27"/>
      <c r="F130" s="339"/>
      <c r="G130" s="226"/>
      <c r="H130" s="339"/>
      <c r="I130" s="226"/>
      <c r="J130" s="27"/>
      <c r="K130" s="27"/>
      <c r="L130" s="27"/>
      <c r="M130" s="339"/>
      <c r="N130" s="226"/>
      <c r="O130" s="27"/>
      <c r="P130" s="27"/>
      <c r="Q130" s="27"/>
      <c r="R130" s="27"/>
      <c r="S130" s="27"/>
      <c r="T130" s="27"/>
      <c r="U130" s="27"/>
      <c r="V130" s="27"/>
      <c r="W130" s="27"/>
      <c r="X130" s="27"/>
      <c r="Y130" s="27"/>
    </row>
    <row r="131" spans="1:25" ht="15.75" customHeight="1" x14ac:dyDescent="0.25">
      <c r="A131" s="27"/>
      <c r="B131" s="27"/>
      <c r="C131" s="27"/>
      <c r="D131" s="27"/>
      <c r="E131" s="27"/>
      <c r="F131" s="339"/>
      <c r="G131" s="226"/>
      <c r="H131" s="339"/>
      <c r="I131" s="226"/>
      <c r="J131" s="27"/>
      <c r="K131" s="27"/>
      <c r="L131" s="27"/>
      <c r="M131" s="339"/>
      <c r="N131" s="226"/>
      <c r="O131" s="27"/>
      <c r="P131" s="27"/>
      <c r="Q131" s="27"/>
      <c r="R131" s="27"/>
      <c r="S131" s="27"/>
      <c r="T131" s="27"/>
      <c r="U131" s="27"/>
      <c r="V131" s="27"/>
      <c r="W131" s="27"/>
      <c r="X131" s="27"/>
      <c r="Y131" s="27"/>
    </row>
    <row r="132" spans="1:25" ht="15.75" customHeight="1" x14ac:dyDescent="0.25">
      <c r="A132" s="27"/>
      <c r="B132" s="27"/>
      <c r="C132" s="27"/>
      <c r="D132" s="27"/>
      <c r="E132" s="27"/>
      <c r="F132" s="339"/>
      <c r="G132" s="226"/>
      <c r="H132" s="339"/>
      <c r="I132" s="226"/>
      <c r="J132" s="27"/>
      <c r="K132" s="27"/>
      <c r="L132" s="27"/>
      <c r="M132" s="339"/>
      <c r="N132" s="226"/>
      <c r="O132" s="27"/>
      <c r="P132" s="27"/>
      <c r="Q132" s="27"/>
      <c r="R132" s="27"/>
      <c r="S132" s="27"/>
      <c r="T132" s="27"/>
      <c r="U132" s="27"/>
      <c r="V132" s="27"/>
      <c r="W132" s="27"/>
      <c r="X132" s="27"/>
      <c r="Y132" s="27"/>
    </row>
    <row r="133" spans="1:25" ht="15.75" customHeight="1" x14ac:dyDescent="0.25">
      <c r="A133" s="27"/>
      <c r="B133" s="27"/>
      <c r="C133" s="27"/>
      <c r="D133" s="27"/>
      <c r="E133" s="27"/>
      <c r="F133" s="339"/>
      <c r="G133" s="226"/>
      <c r="H133" s="339"/>
      <c r="I133" s="226"/>
      <c r="J133" s="27"/>
      <c r="K133" s="27"/>
      <c r="L133" s="27"/>
      <c r="M133" s="339"/>
      <c r="N133" s="226"/>
      <c r="O133" s="27"/>
      <c r="P133" s="27"/>
      <c r="Q133" s="27"/>
      <c r="R133" s="27"/>
      <c r="S133" s="27"/>
      <c r="T133" s="27"/>
      <c r="U133" s="27"/>
      <c r="V133" s="27"/>
      <c r="W133" s="27"/>
      <c r="X133" s="27"/>
      <c r="Y133" s="27"/>
    </row>
    <row r="134" spans="1:25" ht="15.75" customHeight="1" x14ac:dyDescent="0.25">
      <c r="A134" s="27"/>
      <c r="B134" s="27"/>
      <c r="C134" s="27"/>
      <c r="D134" s="27"/>
      <c r="E134" s="27"/>
      <c r="F134" s="339"/>
      <c r="G134" s="226"/>
      <c r="H134" s="27"/>
      <c r="I134" s="27"/>
      <c r="J134" s="27"/>
      <c r="K134" s="27"/>
      <c r="L134" s="27"/>
      <c r="M134" s="339"/>
      <c r="N134" s="226"/>
      <c r="O134" s="27"/>
      <c r="P134" s="27"/>
      <c r="Q134" s="27"/>
      <c r="R134" s="27"/>
      <c r="S134" s="27"/>
      <c r="T134" s="27"/>
      <c r="U134" s="27"/>
      <c r="V134" s="27"/>
      <c r="W134" s="27"/>
      <c r="X134" s="27"/>
      <c r="Y134" s="27"/>
    </row>
    <row r="135" spans="1:25" ht="15.75" customHeight="1" x14ac:dyDescent="0.25">
      <c r="A135" s="27"/>
      <c r="B135" s="27"/>
      <c r="C135" s="27"/>
      <c r="D135" s="27"/>
      <c r="E135" s="27"/>
      <c r="F135" s="339"/>
      <c r="G135" s="226"/>
      <c r="H135" s="27"/>
      <c r="I135" s="27"/>
      <c r="J135" s="27"/>
      <c r="K135" s="27"/>
      <c r="L135" s="27"/>
      <c r="M135" s="339"/>
      <c r="N135" s="226"/>
      <c r="O135" s="27"/>
      <c r="P135" s="27"/>
      <c r="Q135" s="27"/>
      <c r="R135" s="27"/>
      <c r="S135" s="27"/>
      <c r="T135" s="27"/>
      <c r="U135" s="27"/>
      <c r="V135" s="27"/>
      <c r="W135" s="27"/>
      <c r="X135" s="27"/>
      <c r="Y135" s="27"/>
    </row>
    <row r="136" spans="1:25" ht="15.75" customHeight="1" x14ac:dyDescent="0.25">
      <c r="A136" s="27"/>
      <c r="B136" s="27"/>
      <c r="C136" s="27"/>
      <c r="D136" s="27"/>
      <c r="E136" s="27"/>
      <c r="F136" s="339"/>
      <c r="G136" s="226"/>
      <c r="H136" s="27"/>
      <c r="I136" s="27"/>
      <c r="J136" s="27"/>
      <c r="K136" s="27"/>
      <c r="L136" s="27"/>
      <c r="M136" s="339"/>
      <c r="N136" s="226"/>
      <c r="O136" s="27"/>
      <c r="P136" s="27"/>
      <c r="Q136" s="27"/>
      <c r="R136" s="27"/>
      <c r="S136" s="27"/>
      <c r="T136" s="27"/>
      <c r="U136" s="27"/>
      <c r="V136" s="27"/>
      <c r="W136" s="27"/>
      <c r="X136" s="27"/>
      <c r="Y136" s="27"/>
    </row>
    <row r="137" spans="1:25" ht="15.75" customHeight="1" x14ac:dyDescent="0.25">
      <c r="A137" s="27"/>
      <c r="B137" s="27"/>
      <c r="C137" s="27"/>
      <c r="D137" s="27"/>
      <c r="E137" s="27"/>
      <c r="F137" s="339"/>
      <c r="G137" s="226"/>
      <c r="H137" s="27"/>
      <c r="I137" s="27"/>
      <c r="J137" s="27"/>
      <c r="K137" s="27"/>
      <c r="L137" s="27"/>
      <c r="M137" s="339"/>
      <c r="N137" s="226"/>
      <c r="O137" s="27"/>
      <c r="P137" s="27"/>
      <c r="Q137" s="27"/>
      <c r="R137" s="27"/>
      <c r="S137" s="27"/>
      <c r="T137" s="27"/>
      <c r="U137" s="27"/>
      <c r="V137" s="27"/>
      <c r="W137" s="27"/>
      <c r="X137" s="27"/>
      <c r="Y137" s="27"/>
    </row>
    <row r="138" spans="1:25" ht="15.75" customHeight="1" x14ac:dyDescent="0.25">
      <c r="A138" s="27"/>
      <c r="B138" s="27"/>
      <c r="C138" s="27"/>
      <c r="D138" s="27"/>
      <c r="E138" s="27"/>
      <c r="F138" s="339"/>
      <c r="G138" s="226"/>
      <c r="H138" s="27"/>
      <c r="I138" s="27"/>
      <c r="J138" s="27"/>
      <c r="K138" s="27"/>
      <c r="L138" s="27"/>
      <c r="M138" s="339"/>
      <c r="N138" s="226"/>
      <c r="O138" s="27"/>
      <c r="P138" s="27"/>
      <c r="Q138" s="27"/>
      <c r="R138" s="27"/>
      <c r="S138" s="27"/>
      <c r="T138" s="27"/>
      <c r="U138" s="27"/>
      <c r="V138" s="27"/>
      <c r="W138" s="27"/>
      <c r="X138" s="27"/>
      <c r="Y138" s="27"/>
    </row>
    <row r="139" spans="1:25" ht="15.75" customHeight="1" x14ac:dyDescent="0.25">
      <c r="A139" s="27"/>
      <c r="B139" s="27"/>
      <c r="C139" s="27"/>
      <c r="D139" s="27"/>
      <c r="E139" s="27"/>
      <c r="F139" s="339"/>
      <c r="G139" s="226"/>
      <c r="H139" s="27"/>
      <c r="I139" s="27"/>
      <c r="J139" s="27"/>
      <c r="K139" s="27"/>
      <c r="L139" s="27"/>
      <c r="M139" s="339"/>
      <c r="N139" s="226"/>
      <c r="O139" s="27"/>
      <c r="P139" s="27"/>
      <c r="Q139" s="27"/>
      <c r="R139" s="27"/>
      <c r="S139" s="27"/>
      <c r="T139" s="27"/>
      <c r="U139" s="27"/>
      <c r="V139" s="27"/>
      <c r="W139" s="27"/>
      <c r="X139" s="27"/>
      <c r="Y139" s="27"/>
    </row>
    <row r="140" spans="1:25" ht="15.75" customHeight="1" x14ac:dyDescent="0.25">
      <c r="A140" s="27"/>
      <c r="B140" s="27"/>
      <c r="C140" s="27"/>
      <c r="D140" s="27"/>
      <c r="E140" s="27"/>
      <c r="F140" s="339"/>
      <c r="G140" s="226"/>
      <c r="H140" s="27"/>
      <c r="I140" s="27"/>
      <c r="J140" s="27"/>
      <c r="K140" s="27"/>
      <c r="L140" s="27"/>
      <c r="M140" s="339"/>
      <c r="N140" s="226"/>
      <c r="O140" s="27"/>
      <c r="P140" s="27"/>
      <c r="Q140" s="27"/>
      <c r="R140" s="27"/>
      <c r="S140" s="27"/>
      <c r="T140" s="27"/>
      <c r="U140" s="27"/>
      <c r="V140" s="27"/>
      <c r="W140" s="27"/>
      <c r="X140" s="27"/>
      <c r="Y140" s="27"/>
    </row>
    <row r="141" spans="1:25" ht="15.75" customHeight="1" x14ac:dyDescent="0.25">
      <c r="A141" s="27"/>
      <c r="B141" s="27"/>
      <c r="C141" s="27"/>
      <c r="D141" s="27"/>
      <c r="E141" s="27"/>
      <c r="F141" s="339"/>
      <c r="G141" s="226"/>
      <c r="H141" s="27"/>
      <c r="I141" s="27"/>
      <c r="J141" s="27"/>
      <c r="K141" s="27"/>
      <c r="L141" s="27"/>
      <c r="M141" s="339"/>
      <c r="N141" s="226"/>
      <c r="O141" s="27"/>
      <c r="P141" s="27"/>
      <c r="Q141" s="27"/>
      <c r="R141" s="27"/>
      <c r="S141" s="27"/>
      <c r="T141" s="27"/>
      <c r="U141" s="27"/>
      <c r="V141" s="27"/>
      <c r="W141" s="27"/>
      <c r="X141" s="27"/>
      <c r="Y141" s="27"/>
    </row>
    <row r="142" spans="1:25" ht="15.75" customHeight="1" x14ac:dyDescent="0.25">
      <c r="A142" s="27"/>
      <c r="B142" s="27"/>
      <c r="C142" s="27"/>
      <c r="D142" s="27"/>
      <c r="E142" s="27"/>
      <c r="F142" s="339"/>
      <c r="G142" s="226"/>
      <c r="H142" s="27"/>
      <c r="I142" s="27"/>
      <c r="J142" s="27"/>
      <c r="K142" s="27"/>
      <c r="L142" s="27"/>
      <c r="M142" s="339"/>
      <c r="N142" s="226"/>
      <c r="O142" s="27"/>
      <c r="P142" s="27"/>
      <c r="Q142" s="27"/>
      <c r="R142" s="27"/>
      <c r="S142" s="27"/>
      <c r="T142" s="27"/>
      <c r="U142" s="27"/>
      <c r="V142" s="27"/>
      <c r="W142" s="27"/>
      <c r="X142" s="27"/>
      <c r="Y142" s="27"/>
    </row>
    <row r="143" spans="1:25" ht="15.75" customHeight="1" x14ac:dyDescent="0.25">
      <c r="A143" s="27"/>
      <c r="B143" s="27"/>
      <c r="C143" s="27"/>
      <c r="D143" s="27"/>
      <c r="E143" s="27"/>
      <c r="F143" s="339"/>
      <c r="G143" s="226"/>
      <c r="H143" s="27"/>
      <c r="I143" s="27"/>
      <c r="J143" s="27"/>
      <c r="K143" s="27"/>
      <c r="L143" s="27"/>
      <c r="M143" s="27"/>
      <c r="N143" s="27"/>
      <c r="O143" s="27"/>
      <c r="P143" s="27"/>
      <c r="Q143" s="27"/>
      <c r="R143" s="27"/>
      <c r="S143" s="27"/>
      <c r="T143" s="27"/>
      <c r="U143" s="27"/>
      <c r="V143" s="27"/>
      <c r="W143" s="27"/>
      <c r="X143" s="27"/>
      <c r="Y143" s="27"/>
    </row>
    <row r="144" spans="1:25" ht="15.75" customHeight="1" x14ac:dyDescent="0.25">
      <c r="A144" s="27"/>
      <c r="B144" s="27"/>
      <c r="C144" s="27"/>
      <c r="D144" s="27"/>
      <c r="E144" s="27"/>
      <c r="F144" s="339"/>
      <c r="G144" s="226"/>
      <c r="H144" s="27"/>
      <c r="I144" s="27"/>
      <c r="J144" s="27"/>
      <c r="K144" s="27"/>
      <c r="L144" s="27"/>
      <c r="M144" s="27"/>
      <c r="N144" s="27"/>
      <c r="O144" s="27"/>
      <c r="P144" s="27"/>
      <c r="Q144" s="27"/>
      <c r="R144" s="27"/>
      <c r="S144" s="27"/>
      <c r="T144" s="27"/>
      <c r="U144" s="27"/>
      <c r="V144" s="27"/>
      <c r="W144" s="27"/>
      <c r="X144" s="27"/>
      <c r="Y144" s="27"/>
    </row>
    <row r="145" spans="1:25" ht="15.75" customHeight="1" x14ac:dyDescent="0.25">
      <c r="A145" s="27"/>
      <c r="B145" s="27"/>
      <c r="C145" s="27"/>
      <c r="D145" s="27"/>
      <c r="E145" s="27"/>
      <c r="F145" s="339"/>
      <c r="G145" s="226"/>
      <c r="H145" s="27"/>
      <c r="I145" s="27"/>
      <c r="J145" s="27"/>
      <c r="K145" s="27"/>
      <c r="L145" s="27"/>
      <c r="M145" s="27"/>
      <c r="N145" s="27"/>
      <c r="O145" s="27"/>
      <c r="P145" s="27"/>
      <c r="Q145" s="27"/>
      <c r="R145" s="27"/>
      <c r="S145" s="27"/>
      <c r="T145" s="27"/>
      <c r="U145" s="27"/>
      <c r="V145" s="27"/>
      <c r="W145" s="27"/>
      <c r="X145" s="27"/>
      <c r="Y145" s="27"/>
    </row>
    <row r="146" spans="1:25" ht="15.75" customHeight="1" x14ac:dyDescent="0.25">
      <c r="A146" s="27"/>
      <c r="B146" s="27"/>
      <c r="C146" s="27"/>
      <c r="D146" s="27"/>
      <c r="E146" s="27"/>
      <c r="F146" s="27"/>
      <c r="G146" s="27"/>
      <c r="H146" s="27"/>
      <c r="I146" s="27"/>
      <c r="J146" s="27"/>
      <c r="K146" s="27"/>
      <c r="L146" s="27"/>
      <c r="M146" s="27"/>
      <c r="N146" s="27"/>
      <c r="O146" s="27"/>
      <c r="P146" s="27"/>
      <c r="Q146" s="27"/>
      <c r="R146" s="27"/>
      <c r="S146" s="27"/>
      <c r="T146" s="27"/>
      <c r="U146" s="27"/>
      <c r="V146" s="27"/>
      <c r="W146" s="27"/>
      <c r="X146" s="27"/>
      <c r="Y146" s="27"/>
    </row>
    <row r="147" spans="1:25" ht="15.75" customHeight="1" x14ac:dyDescent="0.25">
      <c r="A147" s="27"/>
      <c r="B147" s="27"/>
      <c r="C147" s="27"/>
      <c r="D147" s="27"/>
      <c r="E147" s="27"/>
      <c r="F147" s="27"/>
      <c r="G147" s="27"/>
      <c r="H147" s="27"/>
      <c r="I147" s="27"/>
      <c r="J147" s="27"/>
      <c r="K147" s="27"/>
      <c r="L147" s="27"/>
      <c r="M147" s="27"/>
      <c r="N147" s="27"/>
      <c r="O147" s="27"/>
      <c r="P147" s="27"/>
      <c r="Q147" s="27"/>
      <c r="R147" s="27"/>
      <c r="S147" s="27"/>
      <c r="T147" s="27"/>
      <c r="U147" s="27"/>
      <c r="V147" s="27"/>
      <c r="W147" s="27"/>
      <c r="X147" s="27"/>
      <c r="Y147" s="27"/>
    </row>
    <row r="148" spans="1:25" ht="15.75" customHeight="1" x14ac:dyDescent="0.25">
      <c r="A148" s="27"/>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row>
    <row r="149" spans="1:25" ht="15.75" customHeight="1" x14ac:dyDescent="0.25">
      <c r="A149" s="27"/>
      <c r="B149" s="27"/>
      <c r="C149" s="27"/>
      <c r="D149" s="27"/>
      <c r="E149" s="27"/>
      <c r="F149" s="27"/>
      <c r="G149" s="27"/>
      <c r="H149" s="27"/>
      <c r="I149" s="27"/>
      <c r="J149" s="27"/>
      <c r="K149" s="27"/>
      <c r="L149" s="27"/>
      <c r="M149" s="27"/>
      <c r="N149" s="27"/>
      <c r="O149" s="27"/>
      <c r="P149" s="27"/>
      <c r="Q149" s="27"/>
      <c r="R149" s="27"/>
      <c r="S149" s="27"/>
      <c r="T149" s="27"/>
      <c r="U149" s="27"/>
      <c r="V149" s="27"/>
      <c r="W149" s="27"/>
      <c r="X149" s="27"/>
      <c r="Y149" s="27"/>
    </row>
    <row r="150" spans="1:25" ht="15.75" customHeight="1" x14ac:dyDescent="0.25">
      <c r="A150" s="27"/>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row>
    <row r="151" spans="1:25" ht="15.75" customHeight="1" x14ac:dyDescent="0.25">
      <c r="A151" s="27"/>
      <c r="B151" s="27"/>
      <c r="C151" s="27"/>
      <c r="D151" s="27"/>
      <c r="E151" s="27"/>
      <c r="F151" s="27"/>
      <c r="G151" s="27"/>
      <c r="H151" s="27"/>
      <c r="I151" s="27"/>
      <c r="J151" s="27"/>
      <c r="K151" s="27"/>
      <c r="L151" s="27"/>
      <c r="M151" s="27"/>
      <c r="N151" s="27"/>
      <c r="O151" s="27"/>
      <c r="P151" s="27"/>
      <c r="Q151" s="27"/>
      <c r="R151" s="27"/>
      <c r="S151" s="27"/>
      <c r="T151" s="27"/>
      <c r="U151" s="27"/>
      <c r="V151" s="27"/>
      <c r="W151" s="27"/>
      <c r="X151" s="27"/>
      <c r="Y151" s="27"/>
    </row>
    <row r="152" spans="1:25" ht="15.75" customHeight="1" x14ac:dyDescent="0.25">
      <c r="A152" s="27"/>
      <c r="B152" s="27"/>
      <c r="C152" s="27"/>
      <c r="D152" s="27"/>
      <c r="E152" s="27"/>
      <c r="F152" s="27"/>
      <c r="G152" s="27"/>
      <c r="H152" s="27"/>
      <c r="I152" s="27"/>
      <c r="J152" s="27"/>
      <c r="K152" s="27"/>
      <c r="L152" s="27"/>
      <c r="M152" s="27"/>
      <c r="N152" s="27"/>
      <c r="O152" s="27"/>
      <c r="P152" s="27"/>
      <c r="Q152" s="27"/>
      <c r="R152" s="27"/>
      <c r="S152" s="27"/>
      <c r="T152" s="27"/>
      <c r="U152" s="27"/>
      <c r="V152" s="27"/>
      <c r="W152" s="27"/>
      <c r="X152" s="27"/>
      <c r="Y152" s="27"/>
    </row>
    <row r="153" spans="1:25" ht="15.75" customHeight="1" x14ac:dyDescent="0.25">
      <c r="A153" s="27"/>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row>
    <row r="154" spans="1:25" ht="15.75" customHeight="1" x14ac:dyDescent="0.25">
      <c r="A154" s="27"/>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row>
    <row r="155" spans="1:25" ht="15.75" customHeight="1" x14ac:dyDescent="0.25">
      <c r="A155" s="27"/>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row>
    <row r="156" spans="1:25" ht="15.75" customHeight="1" x14ac:dyDescent="0.25">
      <c r="A156" s="27"/>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row>
    <row r="157" spans="1:25" ht="15.75" customHeight="1" x14ac:dyDescent="0.25">
      <c r="A157" s="27"/>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row>
    <row r="158" spans="1:25" ht="15.75" customHeight="1" x14ac:dyDescent="0.25">
      <c r="A158" s="27"/>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row>
    <row r="159" spans="1:25" ht="15.75" customHeight="1" x14ac:dyDescent="0.25">
      <c r="A159" s="27"/>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row>
    <row r="160" spans="1:25" ht="15.75" customHeight="1" x14ac:dyDescent="0.25">
      <c r="A160" s="27"/>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row>
    <row r="161" spans="1:25" ht="15.75" customHeight="1" x14ac:dyDescent="0.25">
      <c r="A161" s="27"/>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row>
    <row r="162" spans="1:25" ht="15.75" customHeight="1" x14ac:dyDescent="0.25">
      <c r="A162" s="27"/>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row>
    <row r="163" spans="1:25" ht="15.75" customHeight="1" x14ac:dyDescent="0.25">
      <c r="A163" s="27"/>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row>
    <row r="164" spans="1:25" ht="15.75" customHeight="1" x14ac:dyDescent="0.25">
      <c r="A164" s="27"/>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row>
    <row r="165" spans="1:25" ht="15.75" customHeight="1" x14ac:dyDescent="0.25">
      <c r="A165" s="27"/>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row>
    <row r="166" spans="1:25" ht="15.75" customHeight="1" x14ac:dyDescent="0.25">
      <c r="A166" s="27"/>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row>
    <row r="167" spans="1:25" ht="15.75" customHeight="1" x14ac:dyDescent="0.25">
      <c r="A167" s="27"/>
      <c r="B167" s="27"/>
      <c r="C167" s="27"/>
      <c r="D167" s="27"/>
      <c r="E167" s="27"/>
      <c r="F167" s="27"/>
      <c r="G167" s="27"/>
      <c r="H167" s="27"/>
      <c r="I167" s="27"/>
      <c r="J167" s="27"/>
      <c r="K167" s="27"/>
      <c r="L167" s="27"/>
      <c r="M167" s="27"/>
      <c r="N167" s="27"/>
      <c r="O167" s="27"/>
      <c r="P167" s="27"/>
      <c r="Q167" s="27"/>
      <c r="R167" s="27"/>
      <c r="S167" s="27"/>
      <c r="T167" s="27"/>
      <c r="U167" s="27"/>
      <c r="V167" s="27"/>
      <c r="W167" s="27"/>
      <c r="X167" s="27"/>
      <c r="Y167" s="27"/>
    </row>
    <row r="168" spans="1:25" ht="15.75" customHeight="1" x14ac:dyDescent="0.25">
      <c r="A168" s="27"/>
      <c r="B168" s="27"/>
      <c r="C168" s="27"/>
      <c r="D168" s="27"/>
      <c r="E168" s="27"/>
      <c r="F168" s="27"/>
      <c r="G168" s="27"/>
      <c r="H168" s="27"/>
      <c r="I168" s="27"/>
      <c r="J168" s="27"/>
      <c r="K168" s="27"/>
      <c r="L168" s="27"/>
      <c r="M168" s="27"/>
      <c r="N168" s="27"/>
      <c r="O168" s="27"/>
      <c r="P168" s="27"/>
      <c r="Q168" s="27"/>
      <c r="R168" s="27"/>
      <c r="S168" s="27"/>
      <c r="T168" s="27"/>
      <c r="U168" s="27"/>
      <c r="V168" s="27"/>
      <c r="W168" s="27"/>
      <c r="X168" s="27"/>
      <c r="Y168" s="27"/>
    </row>
    <row r="169" spans="1:25" ht="15.75" customHeight="1" x14ac:dyDescent="0.25">
      <c r="A169" s="27"/>
      <c r="B169" s="27"/>
      <c r="C169" s="27"/>
      <c r="D169" s="27"/>
      <c r="E169" s="27"/>
      <c r="F169" s="27"/>
      <c r="G169" s="27"/>
      <c r="H169" s="27"/>
      <c r="I169" s="27"/>
      <c r="J169" s="27"/>
      <c r="K169" s="27"/>
      <c r="L169" s="27"/>
      <c r="M169" s="27"/>
      <c r="N169" s="27"/>
      <c r="O169" s="27"/>
      <c r="P169" s="27"/>
      <c r="Q169" s="27"/>
      <c r="R169" s="27"/>
      <c r="S169" s="27"/>
      <c r="T169" s="27"/>
      <c r="U169" s="27"/>
      <c r="V169" s="27"/>
      <c r="W169" s="27"/>
      <c r="X169" s="27"/>
      <c r="Y169" s="27"/>
    </row>
    <row r="170" spans="1:25" ht="15.75" customHeight="1" x14ac:dyDescent="0.25">
      <c r="A170" s="27"/>
      <c r="B170" s="27"/>
      <c r="C170" s="27"/>
      <c r="D170" s="27"/>
      <c r="E170" s="27"/>
      <c r="F170" s="27"/>
      <c r="G170" s="27"/>
      <c r="H170" s="27"/>
      <c r="I170" s="27"/>
      <c r="J170" s="27"/>
      <c r="K170" s="27"/>
      <c r="L170" s="27"/>
      <c r="M170" s="27"/>
      <c r="N170" s="27"/>
      <c r="O170" s="27"/>
      <c r="P170" s="27"/>
      <c r="Q170" s="27"/>
      <c r="R170" s="27"/>
      <c r="S170" s="27"/>
      <c r="T170" s="27"/>
      <c r="U170" s="27"/>
      <c r="V170" s="27"/>
      <c r="W170" s="27"/>
      <c r="X170" s="27"/>
      <c r="Y170" s="27"/>
    </row>
    <row r="171" spans="1:25" ht="15.75" customHeight="1" x14ac:dyDescent="0.25">
      <c r="A171" s="27"/>
      <c r="B171" s="27"/>
      <c r="C171" s="27"/>
      <c r="D171" s="27"/>
      <c r="E171" s="27"/>
      <c r="F171" s="27"/>
      <c r="G171" s="27"/>
      <c r="H171" s="27"/>
      <c r="I171" s="27"/>
      <c r="J171" s="27"/>
      <c r="K171" s="27"/>
      <c r="L171" s="27"/>
      <c r="M171" s="27"/>
      <c r="N171" s="27"/>
      <c r="O171" s="27"/>
      <c r="P171" s="27"/>
      <c r="Q171" s="27"/>
      <c r="R171" s="27"/>
      <c r="S171" s="27"/>
      <c r="T171" s="27"/>
      <c r="U171" s="27"/>
      <c r="V171" s="27"/>
      <c r="W171" s="27"/>
      <c r="X171" s="27"/>
      <c r="Y171" s="27"/>
    </row>
    <row r="172" spans="1:25" ht="15.75" customHeight="1" x14ac:dyDescent="0.25">
      <c r="A172" s="27"/>
      <c r="B172" s="27"/>
      <c r="C172" s="27"/>
      <c r="D172" s="27"/>
      <c r="E172" s="27"/>
      <c r="F172" s="27"/>
      <c r="G172" s="27"/>
      <c r="H172" s="27"/>
      <c r="I172" s="27"/>
      <c r="J172" s="27"/>
      <c r="K172" s="27"/>
      <c r="L172" s="27"/>
      <c r="M172" s="27"/>
      <c r="N172" s="27"/>
      <c r="O172" s="27"/>
      <c r="P172" s="27"/>
      <c r="Q172" s="27"/>
      <c r="R172" s="27"/>
      <c r="S172" s="27"/>
      <c r="T172" s="27"/>
      <c r="U172" s="27"/>
      <c r="V172" s="27"/>
      <c r="W172" s="27"/>
      <c r="X172" s="27"/>
      <c r="Y172" s="27"/>
    </row>
    <row r="173" spans="1:25" ht="15.75" customHeight="1" x14ac:dyDescent="0.25">
      <c r="A173" s="27"/>
      <c r="B173" s="27"/>
      <c r="C173" s="27"/>
      <c r="D173" s="27"/>
      <c r="E173" s="27"/>
      <c r="F173" s="27"/>
      <c r="G173" s="27"/>
      <c r="H173" s="27"/>
      <c r="I173" s="27"/>
      <c r="J173" s="27"/>
      <c r="K173" s="27"/>
      <c r="L173" s="27"/>
      <c r="M173" s="27"/>
      <c r="N173" s="27"/>
      <c r="O173" s="27"/>
      <c r="P173" s="27"/>
      <c r="Q173" s="27"/>
      <c r="R173" s="27"/>
      <c r="S173" s="27"/>
      <c r="T173" s="27"/>
      <c r="U173" s="27"/>
      <c r="V173" s="27"/>
      <c r="W173" s="27"/>
      <c r="X173" s="27"/>
      <c r="Y173" s="27"/>
    </row>
    <row r="174" spans="1:25" ht="15.75" customHeight="1" x14ac:dyDescent="0.25">
      <c r="A174" s="27"/>
      <c r="B174" s="27"/>
      <c r="C174" s="27"/>
      <c r="D174" s="27"/>
      <c r="E174" s="27"/>
      <c r="F174" s="27"/>
      <c r="G174" s="27"/>
      <c r="H174" s="27"/>
      <c r="I174" s="27"/>
      <c r="J174" s="27"/>
      <c r="K174" s="27"/>
      <c r="L174" s="27"/>
      <c r="M174" s="27"/>
      <c r="N174" s="27"/>
      <c r="O174" s="27"/>
      <c r="P174" s="27"/>
      <c r="Q174" s="27"/>
      <c r="R174" s="27"/>
      <c r="S174" s="27"/>
      <c r="T174" s="27"/>
      <c r="U174" s="27"/>
      <c r="V174" s="27"/>
      <c r="W174" s="27"/>
      <c r="X174" s="27"/>
      <c r="Y174" s="27"/>
    </row>
    <row r="175" spans="1:25" ht="15.75" customHeight="1" x14ac:dyDescent="0.25">
      <c r="A175" s="27"/>
      <c r="B175" s="27"/>
      <c r="C175" s="27"/>
      <c r="D175" s="27"/>
      <c r="E175" s="27"/>
      <c r="F175" s="27"/>
      <c r="G175" s="27"/>
      <c r="H175" s="27"/>
      <c r="I175" s="27"/>
      <c r="J175" s="27"/>
      <c r="K175" s="27"/>
      <c r="L175" s="27"/>
      <c r="M175" s="27"/>
      <c r="N175" s="27"/>
      <c r="O175" s="27"/>
      <c r="P175" s="27"/>
      <c r="Q175" s="27"/>
      <c r="R175" s="27"/>
      <c r="S175" s="27"/>
      <c r="T175" s="27"/>
      <c r="U175" s="27"/>
      <c r="V175" s="27"/>
      <c r="W175" s="27"/>
      <c r="X175" s="27"/>
      <c r="Y175" s="27"/>
    </row>
    <row r="176" spans="1:25" ht="15.75" customHeight="1" x14ac:dyDescent="0.25">
      <c r="A176" s="27"/>
      <c r="B176" s="27"/>
      <c r="C176" s="27"/>
      <c r="D176" s="27"/>
      <c r="E176" s="27"/>
      <c r="F176" s="27"/>
      <c r="G176" s="27"/>
      <c r="H176" s="27"/>
      <c r="I176" s="27"/>
      <c r="J176" s="27"/>
      <c r="K176" s="27"/>
      <c r="L176" s="27"/>
      <c r="M176" s="27"/>
      <c r="N176" s="27"/>
      <c r="O176" s="27"/>
      <c r="P176" s="27"/>
      <c r="Q176" s="27"/>
      <c r="R176" s="27"/>
      <c r="S176" s="27"/>
      <c r="T176" s="27"/>
      <c r="U176" s="27"/>
      <c r="V176" s="27"/>
      <c r="W176" s="27"/>
      <c r="X176" s="27"/>
      <c r="Y176" s="27"/>
    </row>
    <row r="177" spans="1:25" ht="15.75" customHeight="1" x14ac:dyDescent="0.25">
      <c r="A177" s="27"/>
      <c r="B177" s="27"/>
      <c r="C177" s="27"/>
      <c r="D177" s="27"/>
      <c r="E177" s="27"/>
      <c r="F177" s="27"/>
      <c r="G177" s="27"/>
      <c r="H177" s="27"/>
      <c r="I177" s="27"/>
      <c r="J177" s="27"/>
      <c r="K177" s="27"/>
      <c r="L177" s="27"/>
      <c r="M177" s="27"/>
      <c r="N177" s="27"/>
      <c r="O177" s="27"/>
      <c r="P177" s="27"/>
      <c r="Q177" s="27"/>
      <c r="R177" s="27"/>
      <c r="S177" s="27"/>
      <c r="T177" s="27"/>
      <c r="U177" s="27"/>
      <c r="V177" s="27"/>
      <c r="W177" s="27"/>
      <c r="X177" s="27"/>
      <c r="Y177" s="27"/>
    </row>
    <row r="178" spans="1:25" ht="15.75" customHeight="1" x14ac:dyDescent="0.25">
      <c r="A178" s="27"/>
      <c r="B178" s="27"/>
      <c r="C178" s="27"/>
      <c r="D178" s="27"/>
      <c r="E178" s="27"/>
      <c r="F178" s="27"/>
      <c r="G178" s="27"/>
      <c r="H178" s="27"/>
      <c r="I178" s="27"/>
      <c r="J178" s="27"/>
      <c r="K178" s="27"/>
      <c r="L178" s="27"/>
      <c r="M178" s="27"/>
      <c r="N178" s="27"/>
      <c r="O178" s="27"/>
      <c r="P178" s="27"/>
      <c r="Q178" s="27"/>
      <c r="R178" s="27"/>
      <c r="S178" s="27"/>
      <c r="T178" s="27"/>
      <c r="U178" s="27"/>
      <c r="V178" s="27"/>
      <c r="W178" s="27"/>
      <c r="X178" s="27"/>
      <c r="Y178" s="27"/>
    </row>
    <row r="179" spans="1:25" ht="15.75" customHeight="1" x14ac:dyDescent="0.25">
      <c r="A179" s="27"/>
      <c r="B179" s="27"/>
      <c r="C179" s="27"/>
      <c r="D179" s="27"/>
      <c r="E179" s="27"/>
      <c r="F179" s="27"/>
      <c r="G179" s="27"/>
      <c r="H179" s="27"/>
      <c r="I179" s="27"/>
      <c r="J179" s="27"/>
      <c r="K179" s="27"/>
      <c r="L179" s="27"/>
      <c r="M179" s="27"/>
      <c r="N179" s="27"/>
      <c r="O179" s="27"/>
      <c r="P179" s="27"/>
      <c r="Q179" s="27"/>
      <c r="R179" s="27"/>
      <c r="S179" s="27"/>
      <c r="T179" s="27"/>
      <c r="U179" s="27"/>
      <c r="V179" s="27"/>
      <c r="W179" s="27"/>
      <c r="X179" s="27"/>
      <c r="Y179" s="27"/>
    </row>
    <row r="180" spans="1:25" ht="15.75" customHeight="1" x14ac:dyDescent="0.25">
      <c r="A180" s="27"/>
      <c r="B180" s="27"/>
      <c r="C180" s="27"/>
      <c r="D180" s="27"/>
      <c r="E180" s="27"/>
      <c r="F180" s="27"/>
      <c r="G180" s="27"/>
      <c r="H180" s="27"/>
      <c r="I180" s="27"/>
      <c r="J180" s="27"/>
      <c r="K180" s="27"/>
      <c r="L180" s="27"/>
      <c r="M180" s="27"/>
      <c r="N180" s="27"/>
      <c r="O180" s="27"/>
      <c r="P180" s="27"/>
      <c r="Q180" s="27"/>
      <c r="R180" s="27"/>
      <c r="S180" s="27"/>
      <c r="T180" s="27"/>
      <c r="U180" s="27"/>
      <c r="V180" s="27"/>
      <c r="W180" s="27"/>
      <c r="X180" s="27"/>
      <c r="Y180" s="27"/>
    </row>
    <row r="181" spans="1:25" ht="15.75" customHeight="1" x14ac:dyDescent="0.25">
      <c r="A181" s="27"/>
      <c r="B181" s="27"/>
      <c r="C181" s="27"/>
      <c r="D181" s="27"/>
      <c r="E181" s="27"/>
      <c r="F181" s="27"/>
      <c r="G181" s="27"/>
      <c r="H181" s="27"/>
      <c r="I181" s="27"/>
      <c r="J181" s="27"/>
      <c r="K181" s="27"/>
      <c r="L181" s="27"/>
      <c r="M181" s="27"/>
      <c r="N181" s="27"/>
      <c r="O181" s="27"/>
      <c r="P181" s="27"/>
      <c r="Q181" s="27"/>
      <c r="R181" s="27"/>
      <c r="S181" s="27"/>
      <c r="T181" s="27"/>
      <c r="U181" s="27"/>
      <c r="V181" s="27"/>
      <c r="W181" s="27"/>
      <c r="X181" s="27"/>
      <c r="Y181" s="27"/>
    </row>
    <row r="182" spans="1:25" ht="15.75" customHeight="1" x14ac:dyDescent="0.25">
      <c r="A182" s="27"/>
      <c r="B182" s="27"/>
      <c r="C182" s="27"/>
      <c r="D182" s="27"/>
      <c r="E182" s="27"/>
      <c r="F182" s="27"/>
      <c r="G182" s="27"/>
      <c r="H182" s="27"/>
      <c r="I182" s="27"/>
      <c r="J182" s="27"/>
      <c r="K182" s="27"/>
      <c r="L182" s="27"/>
      <c r="M182" s="27"/>
      <c r="N182" s="27"/>
      <c r="O182" s="27"/>
      <c r="P182" s="27"/>
      <c r="Q182" s="27"/>
      <c r="R182" s="27"/>
      <c r="S182" s="27"/>
      <c r="T182" s="27"/>
      <c r="U182" s="27"/>
      <c r="V182" s="27"/>
      <c r="W182" s="27"/>
      <c r="X182" s="27"/>
      <c r="Y182" s="27"/>
    </row>
    <row r="183" spans="1:25" ht="15.75" customHeight="1" x14ac:dyDescent="0.25">
      <c r="A183" s="27"/>
      <c r="B183" s="27"/>
      <c r="C183" s="27"/>
      <c r="D183" s="27"/>
      <c r="E183" s="27"/>
      <c r="F183" s="27"/>
      <c r="G183" s="27"/>
      <c r="H183" s="27"/>
      <c r="I183" s="27"/>
      <c r="J183" s="27"/>
      <c r="K183" s="27"/>
      <c r="L183" s="27"/>
      <c r="M183" s="27"/>
      <c r="N183" s="27"/>
      <c r="O183" s="27"/>
      <c r="P183" s="27"/>
      <c r="Q183" s="27"/>
      <c r="R183" s="27"/>
      <c r="S183" s="27"/>
      <c r="T183" s="27"/>
      <c r="U183" s="27"/>
      <c r="V183" s="27"/>
      <c r="W183" s="27"/>
      <c r="X183" s="27"/>
      <c r="Y183" s="27"/>
    </row>
    <row r="184" spans="1:25" ht="15.75" customHeight="1" x14ac:dyDescent="0.25">
      <c r="A184" s="27"/>
      <c r="B184" s="27"/>
      <c r="C184" s="27"/>
      <c r="D184" s="27"/>
      <c r="E184" s="27"/>
      <c r="F184" s="27"/>
      <c r="G184" s="27"/>
      <c r="H184" s="27"/>
      <c r="I184" s="27"/>
      <c r="J184" s="27"/>
      <c r="K184" s="27"/>
      <c r="L184" s="27"/>
      <c r="M184" s="27"/>
      <c r="N184" s="27"/>
      <c r="O184" s="27"/>
      <c r="P184" s="27"/>
      <c r="Q184" s="27"/>
      <c r="R184" s="27"/>
      <c r="S184" s="27"/>
      <c r="T184" s="27"/>
      <c r="U184" s="27"/>
      <c r="V184" s="27"/>
      <c r="W184" s="27"/>
      <c r="X184" s="27"/>
      <c r="Y184" s="27"/>
    </row>
    <row r="185" spans="1:25" ht="15.75" customHeight="1" x14ac:dyDescent="0.25">
      <c r="A185" s="27"/>
      <c r="B185" s="27"/>
      <c r="C185" s="27"/>
      <c r="D185" s="27"/>
      <c r="E185" s="27"/>
      <c r="F185" s="27"/>
      <c r="G185" s="27"/>
      <c r="H185" s="27"/>
      <c r="I185" s="27"/>
      <c r="J185" s="27"/>
      <c r="K185" s="27"/>
      <c r="L185" s="27"/>
      <c r="M185" s="27"/>
      <c r="N185" s="27"/>
      <c r="O185" s="27"/>
      <c r="P185" s="27"/>
      <c r="Q185" s="27"/>
      <c r="R185" s="27"/>
      <c r="S185" s="27"/>
      <c r="T185" s="27"/>
      <c r="U185" s="27"/>
      <c r="V185" s="27"/>
      <c r="W185" s="27"/>
      <c r="X185" s="27"/>
      <c r="Y185" s="27"/>
    </row>
    <row r="186" spans="1:25" ht="15.75" customHeight="1" x14ac:dyDescent="0.25">
      <c r="A186" s="27"/>
      <c r="B186" s="27"/>
      <c r="C186" s="27"/>
      <c r="D186" s="27"/>
      <c r="E186" s="27"/>
      <c r="F186" s="27"/>
      <c r="G186" s="27"/>
      <c r="H186" s="27"/>
      <c r="I186" s="27"/>
      <c r="J186" s="27"/>
      <c r="K186" s="27"/>
      <c r="L186" s="27"/>
      <c r="M186" s="27"/>
      <c r="N186" s="27"/>
      <c r="O186" s="27"/>
      <c r="P186" s="27"/>
      <c r="Q186" s="27"/>
      <c r="R186" s="27"/>
      <c r="S186" s="27"/>
      <c r="T186" s="27"/>
      <c r="U186" s="27"/>
      <c r="V186" s="27"/>
      <c r="W186" s="27"/>
      <c r="X186" s="27"/>
      <c r="Y186" s="27"/>
    </row>
    <row r="187" spans="1:25" ht="15.75" customHeight="1" x14ac:dyDescent="0.25">
      <c r="A187" s="27"/>
      <c r="B187" s="27"/>
      <c r="C187" s="27"/>
      <c r="D187" s="27"/>
      <c r="E187" s="27"/>
      <c r="F187" s="27"/>
      <c r="G187" s="27"/>
      <c r="H187" s="27"/>
      <c r="I187" s="27"/>
      <c r="J187" s="27"/>
      <c r="K187" s="27"/>
      <c r="L187" s="27"/>
      <c r="M187" s="27"/>
      <c r="N187" s="27"/>
      <c r="O187" s="27"/>
      <c r="P187" s="27"/>
      <c r="Q187" s="27"/>
      <c r="R187" s="27"/>
      <c r="S187" s="27"/>
      <c r="T187" s="27"/>
      <c r="U187" s="27"/>
      <c r="V187" s="27"/>
      <c r="W187" s="27"/>
      <c r="X187" s="27"/>
      <c r="Y187" s="27"/>
    </row>
    <row r="188" spans="1:25" ht="15.75" customHeight="1" x14ac:dyDescent="0.25">
      <c r="A188" s="27"/>
      <c r="B188" s="27"/>
      <c r="C188" s="27"/>
      <c r="D188" s="27"/>
      <c r="E188" s="27"/>
      <c r="F188" s="27"/>
      <c r="G188" s="27"/>
      <c r="H188" s="27"/>
      <c r="I188" s="27"/>
      <c r="J188" s="27"/>
      <c r="K188" s="27"/>
      <c r="L188" s="27"/>
      <c r="M188" s="27"/>
      <c r="N188" s="27"/>
      <c r="O188" s="27"/>
      <c r="P188" s="27"/>
      <c r="Q188" s="27"/>
      <c r="R188" s="27"/>
      <c r="S188" s="27"/>
      <c r="T188" s="27"/>
      <c r="U188" s="27"/>
      <c r="V188" s="27"/>
      <c r="W188" s="27"/>
      <c r="X188" s="27"/>
      <c r="Y188" s="27"/>
    </row>
    <row r="189" spans="1:25" ht="15.75" customHeight="1" x14ac:dyDescent="0.25">
      <c r="A189" s="27"/>
      <c r="B189" s="27"/>
      <c r="C189" s="27"/>
      <c r="D189" s="27"/>
      <c r="E189" s="27"/>
      <c r="F189" s="27"/>
      <c r="G189" s="27"/>
      <c r="H189" s="27"/>
      <c r="I189" s="27"/>
      <c r="J189" s="27"/>
      <c r="K189" s="27"/>
      <c r="L189" s="27"/>
      <c r="M189" s="27"/>
      <c r="N189" s="27"/>
      <c r="O189" s="27"/>
      <c r="P189" s="27"/>
      <c r="Q189" s="27"/>
      <c r="R189" s="27"/>
      <c r="S189" s="27"/>
      <c r="T189" s="27"/>
      <c r="U189" s="27"/>
      <c r="V189" s="27"/>
      <c r="W189" s="27"/>
      <c r="X189" s="27"/>
      <c r="Y189" s="27"/>
    </row>
    <row r="190" spans="1:25" ht="15.75" customHeight="1" x14ac:dyDescent="0.25">
      <c r="A190" s="27"/>
      <c r="B190" s="27"/>
      <c r="C190" s="27"/>
      <c r="D190" s="27"/>
      <c r="E190" s="27"/>
      <c r="F190" s="27"/>
      <c r="G190" s="27"/>
      <c r="H190" s="27"/>
      <c r="I190" s="27"/>
      <c r="J190" s="27"/>
      <c r="K190" s="27"/>
      <c r="L190" s="27"/>
      <c r="M190" s="27"/>
      <c r="N190" s="27"/>
      <c r="O190" s="27"/>
      <c r="P190" s="27"/>
      <c r="Q190" s="27"/>
      <c r="R190" s="27"/>
      <c r="S190" s="27"/>
      <c r="T190" s="27"/>
      <c r="U190" s="27"/>
      <c r="V190" s="27"/>
      <c r="W190" s="27"/>
      <c r="X190" s="27"/>
      <c r="Y190" s="27"/>
    </row>
    <row r="191" spans="1:25" ht="15.75" customHeight="1" x14ac:dyDescent="0.25">
      <c r="A191" s="27"/>
      <c r="B191" s="27"/>
      <c r="C191" s="27"/>
      <c r="D191" s="27"/>
      <c r="E191" s="27"/>
      <c r="F191" s="27"/>
      <c r="G191" s="27"/>
      <c r="H191" s="27"/>
      <c r="I191" s="27"/>
      <c r="J191" s="27"/>
      <c r="K191" s="27"/>
      <c r="L191" s="27"/>
      <c r="M191" s="27"/>
      <c r="N191" s="27"/>
      <c r="O191" s="27"/>
      <c r="P191" s="27"/>
      <c r="Q191" s="27"/>
      <c r="R191" s="27"/>
      <c r="S191" s="27"/>
      <c r="T191" s="27"/>
      <c r="U191" s="27"/>
      <c r="V191" s="27"/>
      <c r="W191" s="27"/>
      <c r="X191" s="27"/>
      <c r="Y191" s="27"/>
    </row>
    <row r="192" spans="1:25" ht="15.75" customHeight="1" x14ac:dyDescent="0.25">
      <c r="A192" s="27"/>
      <c r="B192" s="27"/>
      <c r="C192" s="27"/>
      <c r="D192" s="27"/>
      <c r="E192" s="27"/>
      <c r="F192" s="27"/>
      <c r="G192" s="27"/>
      <c r="H192" s="27"/>
      <c r="I192" s="27"/>
      <c r="J192" s="27"/>
      <c r="K192" s="27"/>
      <c r="L192" s="27"/>
      <c r="M192" s="27"/>
      <c r="N192" s="27"/>
      <c r="O192" s="27"/>
      <c r="P192" s="27"/>
      <c r="Q192" s="27"/>
      <c r="R192" s="27"/>
      <c r="S192" s="27"/>
      <c r="T192" s="27"/>
      <c r="U192" s="27"/>
      <c r="V192" s="27"/>
      <c r="W192" s="27"/>
      <c r="X192" s="27"/>
      <c r="Y192" s="27"/>
    </row>
    <row r="193" spans="1:25" ht="15.75" customHeight="1" x14ac:dyDescent="0.25">
      <c r="A193" s="27"/>
      <c r="B193" s="27"/>
      <c r="C193" s="27"/>
      <c r="D193" s="27"/>
      <c r="E193" s="27"/>
      <c r="F193" s="27"/>
      <c r="G193" s="27"/>
      <c r="H193" s="27"/>
      <c r="I193" s="27"/>
      <c r="J193" s="27"/>
      <c r="K193" s="27"/>
      <c r="L193" s="27"/>
      <c r="M193" s="27"/>
      <c r="N193" s="27"/>
      <c r="O193" s="27"/>
      <c r="P193" s="27"/>
      <c r="Q193" s="27"/>
      <c r="R193" s="27"/>
      <c r="S193" s="27"/>
      <c r="T193" s="27"/>
      <c r="U193" s="27"/>
      <c r="V193" s="27"/>
      <c r="W193" s="27"/>
      <c r="X193" s="27"/>
      <c r="Y193" s="27"/>
    </row>
    <row r="194" spans="1:25" ht="15.75" customHeight="1" x14ac:dyDescent="0.25">
      <c r="A194" s="27"/>
      <c r="B194" s="27"/>
      <c r="C194" s="27"/>
      <c r="D194" s="27"/>
      <c r="E194" s="27"/>
      <c r="F194" s="27"/>
      <c r="G194" s="27"/>
      <c r="H194" s="27"/>
      <c r="I194" s="27"/>
      <c r="J194" s="27"/>
      <c r="K194" s="27"/>
      <c r="L194" s="27"/>
      <c r="M194" s="27"/>
      <c r="N194" s="27"/>
      <c r="O194" s="27"/>
      <c r="P194" s="27"/>
      <c r="Q194" s="27"/>
      <c r="R194" s="27"/>
      <c r="S194" s="27"/>
      <c r="T194" s="27"/>
      <c r="U194" s="27"/>
      <c r="V194" s="27"/>
      <c r="W194" s="27"/>
      <c r="X194" s="27"/>
      <c r="Y194" s="27"/>
    </row>
    <row r="195" spans="1:25" ht="15.75" customHeight="1" x14ac:dyDescent="0.25">
      <c r="A195" s="27"/>
      <c r="B195" s="27"/>
      <c r="C195" s="27"/>
      <c r="D195" s="27"/>
      <c r="E195" s="27"/>
      <c r="F195" s="27"/>
      <c r="G195" s="27"/>
      <c r="H195" s="27"/>
      <c r="I195" s="27"/>
      <c r="J195" s="27"/>
      <c r="K195" s="27"/>
      <c r="L195" s="27"/>
      <c r="M195" s="27"/>
      <c r="N195" s="27"/>
      <c r="O195" s="27"/>
      <c r="P195" s="27"/>
      <c r="Q195" s="27"/>
      <c r="R195" s="27"/>
      <c r="S195" s="27"/>
      <c r="T195" s="27"/>
      <c r="U195" s="27"/>
      <c r="V195" s="27"/>
      <c r="W195" s="27"/>
      <c r="X195" s="27"/>
      <c r="Y195" s="27"/>
    </row>
    <row r="196" spans="1:25" ht="15.75" customHeight="1" x14ac:dyDescent="0.25">
      <c r="A196" s="27"/>
      <c r="B196" s="27"/>
      <c r="C196" s="27"/>
      <c r="D196" s="27"/>
      <c r="E196" s="27"/>
      <c r="F196" s="27"/>
      <c r="G196" s="27"/>
      <c r="H196" s="27"/>
      <c r="I196" s="27"/>
      <c r="J196" s="27"/>
      <c r="K196" s="27"/>
      <c r="L196" s="27"/>
      <c r="M196" s="27"/>
      <c r="N196" s="27"/>
      <c r="O196" s="27"/>
      <c r="P196" s="27"/>
      <c r="Q196" s="27"/>
      <c r="R196" s="27"/>
      <c r="S196" s="27"/>
      <c r="T196" s="27"/>
      <c r="U196" s="27"/>
      <c r="V196" s="27"/>
      <c r="W196" s="27"/>
      <c r="X196" s="27"/>
      <c r="Y196" s="27"/>
    </row>
    <row r="197" spans="1:25" ht="15.75" customHeight="1" x14ac:dyDescent="0.25">
      <c r="A197" s="27"/>
      <c r="B197" s="27"/>
      <c r="C197" s="27"/>
      <c r="D197" s="27"/>
      <c r="E197" s="27"/>
      <c r="F197" s="27"/>
      <c r="G197" s="27"/>
      <c r="H197" s="27"/>
      <c r="I197" s="27"/>
      <c r="J197" s="27"/>
      <c r="K197" s="27"/>
      <c r="L197" s="27"/>
      <c r="M197" s="27"/>
      <c r="N197" s="27"/>
      <c r="O197" s="27"/>
      <c r="P197" s="27"/>
      <c r="Q197" s="27"/>
      <c r="R197" s="27"/>
      <c r="S197" s="27"/>
      <c r="T197" s="27"/>
      <c r="U197" s="27"/>
      <c r="V197" s="27"/>
      <c r="W197" s="27"/>
      <c r="X197" s="27"/>
      <c r="Y197" s="27"/>
    </row>
    <row r="198" spans="1:25" ht="15.75" customHeight="1" x14ac:dyDescent="0.25">
      <c r="A198" s="27"/>
      <c r="B198" s="27"/>
      <c r="C198" s="27"/>
      <c r="D198" s="27"/>
      <c r="E198" s="27"/>
      <c r="F198" s="27"/>
      <c r="G198" s="27"/>
      <c r="H198" s="27"/>
      <c r="I198" s="27"/>
      <c r="J198" s="27"/>
      <c r="K198" s="27"/>
      <c r="L198" s="27"/>
      <c r="M198" s="27"/>
      <c r="N198" s="27"/>
      <c r="O198" s="27"/>
      <c r="P198" s="27"/>
      <c r="Q198" s="27"/>
      <c r="R198" s="27"/>
      <c r="S198" s="27"/>
      <c r="T198" s="27"/>
      <c r="U198" s="27"/>
      <c r="V198" s="27"/>
      <c r="W198" s="27"/>
      <c r="X198" s="27"/>
      <c r="Y198" s="27"/>
    </row>
    <row r="199" spans="1:25" ht="15.75" customHeight="1" x14ac:dyDescent="0.25">
      <c r="A199" s="27"/>
      <c r="B199" s="27"/>
      <c r="C199" s="27"/>
      <c r="D199" s="27"/>
      <c r="E199" s="27"/>
      <c r="F199" s="27"/>
      <c r="G199" s="27"/>
      <c r="H199" s="27"/>
      <c r="I199" s="27"/>
      <c r="J199" s="27"/>
      <c r="K199" s="27"/>
      <c r="L199" s="27"/>
      <c r="M199" s="27"/>
      <c r="N199" s="27"/>
      <c r="O199" s="27"/>
      <c r="P199" s="27"/>
      <c r="Q199" s="27"/>
      <c r="R199" s="27"/>
      <c r="S199" s="27"/>
      <c r="T199" s="27"/>
      <c r="U199" s="27"/>
      <c r="V199" s="27"/>
      <c r="W199" s="27"/>
      <c r="X199" s="27"/>
      <c r="Y199" s="27"/>
    </row>
    <row r="200" spans="1:25" ht="15.75" customHeight="1" x14ac:dyDescent="0.25">
      <c r="A200" s="27"/>
      <c r="B200" s="27"/>
      <c r="C200" s="27"/>
      <c r="D200" s="27"/>
      <c r="E200" s="27"/>
      <c r="F200" s="27"/>
      <c r="G200" s="27"/>
      <c r="H200" s="27"/>
      <c r="I200" s="27"/>
      <c r="J200" s="27"/>
      <c r="K200" s="27"/>
      <c r="L200" s="27"/>
      <c r="M200" s="27"/>
      <c r="N200" s="27"/>
      <c r="O200" s="27"/>
      <c r="P200" s="27"/>
      <c r="Q200" s="27"/>
      <c r="R200" s="27"/>
      <c r="S200" s="27"/>
      <c r="T200" s="27"/>
      <c r="U200" s="27"/>
      <c r="V200" s="27"/>
      <c r="W200" s="27"/>
      <c r="X200" s="27"/>
      <c r="Y200" s="27"/>
    </row>
    <row r="201" spans="1:25" ht="15.75" customHeight="1" x14ac:dyDescent="0.25">
      <c r="A201" s="27"/>
      <c r="B201" s="27"/>
      <c r="C201" s="27"/>
      <c r="D201" s="27"/>
      <c r="E201" s="27"/>
      <c r="F201" s="27"/>
      <c r="G201" s="27"/>
      <c r="H201" s="27"/>
      <c r="I201" s="27"/>
      <c r="J201" s="27"/>
      <c r="K201" s="27"/>
      <c r="L201" s="27"/>
      <c r="M201" s="27"/>
      <c r="N201" s="27"/>
      <c r="O201" s="27"/>
      <c r="P201" s="27"/>
      <c r="Q201" s="27"/>
      <c r="R201" s="27"/>
      <c r="S201" s="27"/>
      <c r="T201" s="27"/>
      <c r="U201" s="27"/>
      <c r="V201" s="27"/>
      <c r="W201" s="27"/>
      <c r="X201" s="27"/>
      <c r="Y201" s="27"/>
    </row>
    <row r="202" spans="1:25" ht="15.75" customHeight="1" x14ac:dyDescent="0.25">
      <c r="A202" s="27"/>
      <c r="B202" s="27"/>
      <c r="C202" s="27"/>
      <c r="D202" s="27"/>
      <c r="E202" s="27"/>
      <c r="F202" s="27"/>
      <c r="G202" s="27"/>
      <c r="H202" s="27"/>
      <c r="I202" s="27"/>
      <c r="J202" s="27"/>
      <c r="K202" s="27"/>
      <c r="L202" s="27"/>
      <c r="M202" s="27"/>
      <c r="N202" s="27"/>
      <c r="O202" s="27"/>
      <c r="P202" s="27"/>
      <c r="Q202" s="27"/>
      <c r="R202" s="27"/>
      <c r="S202" s="27"/>
      <c r="T202" s="27"/>
      <c r="U202" s="27"/>
      <c r="V202" s="27"/>
      <c r="W202" s="27"/>
      <c r="X202" s="27"/>
      <c r="Y202" s="27"/>
    </row>
    <row r="203" spans="1:25" ht="15.75" customHeight="1" x14ac:dyDescent="0.25">
      <c r="A203" s="27"/>
      <c r="B203" s="27"/>
      <c r="C203" s="27"/>
      <c r="D203" s="27"/>
      <c r="E203" s="27"/>
      <c r="F203" s="27"/>
      <c r="G203" s="27"/>
      <c r="H203" s="27"/>
      <c r="I203" s="27"/>
      <c r="J203" s="27"/>
      <c r="K203" s="27"/>
      <c r="L203" s="27"/>
      <c r="M203" s="27"/>
      <c r="N203" s="27"/>
      <c r="O203" s="27"/>
      <c r="P203" s="27"/>
      <c r="Q203" s="27"/>
      <c r="R203" s="27"/>
      <c r="S203" s="27"/>
      <c r="T203" s="27"/>
      <c r="U203" s="27"/>
      <c r="V203" s="27"/>
      <c r="W203" s="27"/>
      <c r="X203" s="27"/>
      <c r="Y203" s="27"/>
    </row>
    <row r="204" spans="1:25" ht="15.75" customHeight="1" x14ac:dyDescent="0.25">
      <c r="A204" s="27"/>
      <c r="B204" s="27"/>
      <c r="C204" s="27"/>
      <c r="D204" s="27"/>
      <c r="E204" s="27"/>
      <c r="F204" s="27"/>
      <c r="G204" s="27"/>
      <c r="H204" s="27"/>
      <c r="I204" s="27"/>
      <c r="J204" s="27"/>
      <c r="K204" s="27"/>
      <c r="L204" s="27"/>
      <c r="M204" s="27"/>
      <c r="N204" s="27"/>
      <c r="O204" s="27"/>
      <c r="P204" s="27"/>
      <c r="Q204" s="27"/>
      <c r="R204" s="27"/>
      <c r="S204" s="27"/>
      <c r="T204" s="27"/>
      <c r="U204" s="27"/>
      <c r="V204" s="27"/>
      <c r="W204" s="27"/>
      <c r="X204" s="27"/>
      <c r="Y204" s="27"/>
    </row>
    <row r="205" spans="1:25" ht="15.75" customHeight="1" x14ac:dyDescent="0.25">
      <c r="A205" s="27"/>
      <c r="B205" s="27"/>
      <c r="C205" s="27"/>
      <c r="D205" s="27"/>
      <c r="E205" s="27"/>
      <c r="F205" s="27"/>
      <c r="G205" s="27"/>
      <c r="H205" s="27"/>
      <c r="I205" s="27"/>
      <c r="J205" s="27"/>
      <c r="K205" s="27"/>
      <c r="L205" s="27"/>
      <c r="M205" s="27"/>
      <c r="N205" s="27"/>
      <c r="O205" s="27"/>
      <c r="P205" s="27"/>
      <c r="Q205" s="27"/>
      <c r="R205" s="27"/>
      <c r="S205" s="27"/>
      <c r="T205" s="27"/>
      <c r="U205" s="27"/>
      <c r="V205" s="27"/>
      <c r="W205" s="27"/>
      <c r="X205" s="27"/>
      <c r="Y205" s="27"/>
    </row>
    <row r="206" spans="1:25" ht="15.75" customHeight="1" x14ac:dyDescent="0.25">
      <c r="A206" s="27"/>
      <c r="B206" s="27"/>
      <c r="C206" s="27"/>
      <c r="D206" s="27"/>
      <c r="E206" s="27"/>
      <c r="F206" s="27"/>
      <c r="G206" s="27"/>
      <c r="H206" s="27"/>
      <c r="I206" s="27"/>
      <c r="J206" s="27"/>
      <c r="K206" s="27"/>
      <c r="L206" s="27"/>
      <c r="M206" s="27"/>
      <c r="N206" s="27"/>
      <c r="O206" s="27"/>
      <c r="P206" s="27"/>
      <c r="Q206" s="27"/>
      <c r="R206" s="27"/>
      <c r="S206" s="27"/>
      <c r="T206" s="27"/>
      <c r="U206" s="27"/>
      <c r="V206" s="27"/>
      <c r="W206" s="27"/>
      <c r="X206" s="27"/>
      <c r="Y206" s="27"/>
    </row>
    <row r="207" spans="1:25" ht="15.75" customHeight="1" x14ac:dyDescent="0.25">
      <c r="A207" s="27"/>
      <c r="B207" s="27"/>
      <c r="C207" s="27"/>
      <c r="D207" s="27"/>
      <c r="E207" s="27"/>
      <c r="F207" s="27"/>
      <c r="G207" s="27"/>
      <c r="H207" s="27"/>
      <c r="I207" s="27"/>
      <c r="J207" s="27"/>
      <c r="K207" s="27"/>
      <c r="L207" s="27"/>
      <c r="M207" s="27"/>
      <c r="N207" s="27"/>
      <c r="O207" s="27"/>
      <c r="P207" s="27"/>
      <c r="Q207" s="27"/>
      <c r="R207" s="27"/>
      <c r="S207" s="27"/>
      <c r="T207" s="27"/>
      <c r="U207" s="27"/>
      <c r="V207" s="27"/>
      <c r="W207" s="27"/>
      <c r="X207" s="27"/>
      <c r="Y207" s="27"/>
    </row>
    <row r="208" spans="1:25" ht="15.75" customHeight="1" x14ac:dyDescent="0.25">
      <c r="A208" s="27"/>
      <c r="B208" s="27"/>
      <c r="C208" s="27"/>
      <c r="D208" s="27"/>
      <c r="E208" s="27"/>
      <c r="F208" s="27"/>
      <c r="G208" s="27"/>
      <c r="H208" s="27"/>
      <c r="I208" s="27"/>
      <c r="J208" s="27"/>
      <c r="K208" s="27"/>
      <c r="L208" s="27"/>
      <c r="M208" s="27"/>
      <c r="N208" s="27"/>
      <c r="O208" s="27"/>
      <c r="P208" s="27"/>
      <c r="Q208" s="27"/>
      <c r="R208" s="27"/>
      <c r="S208" s="27"/>
      <c r="T208" s="27"/>
      <c r="U208" s="27"/>
      <c r="V208" s="27"/>
      <c r="W208" s="27"/>
      <c r="X208" s="27"/>
      <c r="Y208" s="27"/>
    </row>
    <row r="209" spans="1:25" ht="15.75" customHeight="1" x14ac:dyDescent="0.25">
      <c r="A209" s="27"/>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row>
    <row r="210" spans="1:25" ht="15.75" customHeight="1" x14ac:dyDescent="0.25">
      <c r="A210" s="27"/>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row>
    <row r="211" spans="1:25" ht="15.75" customHeight="1" x14ac:dyDescent="0.25">
      <c r="A211" s="27"/>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row>
    <row r="212" spans="1:25" ht="15.75" customHeight="1" x14ac:dyDescent="0.25">
      <c r="A212" s="27"/>
      <c r="B212" s="27"/>
      <c r="C212" s="27"/>
      <c r="D212" s="27"/>
      <c r="E212" s="27"/>
      <c r="F212" s="27"/>
      <c r="G212" s="27"/>
      <c r="H212" s="27"/>
      <c r="I212" s="27"/>
      <c r="J212" s="27"/>
      <c r="K212" s="27"/>
      <c r="L212" s="27"/>
      <c r="M212" s="27"/>
      <c r="N212" s="27"/>
      <c r="O212" s="27"/>
      <c r="P212" s="27"/>
      <c r="Q212" s="27"/>
      <c r="R212" s="27"/>
      <c r="S212" s="27"/>
      <c r="T212" s="27"/>
      <c r="U212" s="27"/>
      <c r="V212" s="27"/>
      <c r="W212" s="27"/>
      <c r="X212" s="27"/>
      <c r="Y212" s="27"/>
    </row>
    <row r="213" spans="1:25" ht="15.75" customHeight="1" x14ac:dyDescent="0.25">
      <c r="A213" s="27"/>
      <c r="B213" s="27"/>
      <c r="C213" s="27"/>
      <c r="D213" s="27"/>
      <c r="E213" s="27"/>
      <c r="F213" s="27"/>
      <c r="G213" s="27"/>
      <c r="H213" s="27"/>
      <c r="I213" s="27"/>
      <c r="J213" s="27"/>
      <c r="K213" s="27"/>
      <c r="L213" s="27"/>
      <c r="M213" s="27"/>
      <c r="N213" s="27"/>
      <c r="O213" s="27"/>
      <c r="P213" s="27"/>
      <c r="Q213" s="27"/>
      <c r="R213" s="27"/>
      <c r="S213" s="27"/>
      <c r="T213" s="27"/>
      <c r="U213" s="27"/>
      <c r="V213" s="27"/>
      <c r="W213" s="27"/>
      <c r="X213" s="27"/>
      <c r="Y213" s="27"/>
    </row>
    <row r="214" spans="1:25" ht="15.75" customHeight="1" x14ac:dyDescent="0.25">
      <c r="A214" s="27"/>
      <c r="B214" s="27"/>
      <c r="C214" s="27"/>
      <c r="D214" s="27"/>
      <c r="E214" s="27"/>
      <c r="F214" s="27"/>
      <c r="G214" s="27"/>
      <c r="H214" s="27"/>
      <c r="I214" s="27"/>
      <c r="J214" s="27"/>
      <c r="K214" s="27"/>
      <c r="L214" s="27"/>
      <c r="M214" s="27"/>
      <c r="N214" s="27"/>
      <c r="O214" s="27"/>
      <c r="P214" s="27"/>
      <c r="Q214" s="27"/>
      <c r="R214" s="27"/>
      <c r="S214" s="27"/>
      <c r="T214" s="27"/>
      <c r="U214" s="27"/>
      <c r="V214" s="27"/>
      <c r="W214" s="27"/>
      <c r="X214" s="27"/>
      <c r="Y214" s="27"/>
    </row>
    <row r="215" spans="1:25" ht="15.75" customHeight="1" x14ac:dyDescent="0.25">
      <c r="A215" s="27"/>
      <c r="B215" s="27"/>
      <c r="C215" s="27"/>
      <c r="D215" s="27"/>
      <c r="E215" s="27"/>
      <c r="F215" s="27"/>
      <c r="G215" s="27"/>
      <c r="H215" s="27"/>
      <c r="I215" s="27"/>
      <c r="J215" s="27"/>
      <c r="K215" s="27"/>
      <c r="L215" s="27"/>
      <c r="M215" s="27"/>
      <c r="N215" s="27"/>
      <c r="O215" s="27"/>
      <c r="P215" s="27"/>
      <c r="Q215" s="27"/>
      <c r="R215" s="27"/>
      <c r="S215" s="27"/>
      <c r="T215" s="27"/>
      <c r="U215" s="27"/>
      <c r="V215" s="27"/>
      <c r="W215" s="27"/>
      <c r="X215" s="27"/>
      <c r="Y215" s="27"/>
    </row>
    <row r="216" spans="1:25" ht="15.75" customHeight="1" x14ac:dyDescent="0.25">
      <c r="A216" s="27"/>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row>
    <row r="217" spans="1:25" ht="15.75" customHeight="1" x14ac:dyDescent="0.25">
      <c r="A217" s="27"/>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row>
    <row r="218" spans="1:25" ht="15.75" customHeight="1" x14ac:dyDescent="0.25">
      <c r="A218" s="27"/>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row>
    <row r="219" spans="1:25" ht="15.75" customHeight="1" x14ac:dyDescent="0.25">
      <c r="A219" s="27"/>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row>
    <row r="220" spans="1:25" ht="15.75" customHeight="1" x14ac:dyDescent="0.25">
      <c r="A220" s="27"/>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row>
    <row r="221" spans="1:25" ht="15.75" customHeight="1" x14ac:dyDescent="0.25">
      <c r="A221" s="27"/>
      <c r="B221" s="27"/>
      <c r="C221" s="27"/>
      <c r="D221" s="27"/>
      <c r="E221" s="27"/>
      <c r="F221" s="27"/>
      <c r="G221" s="27"/>
      <c r="H221" s="27"/>
      <c r="I221" s="27"/>
      <c r="J221" s="27"/>
      <c r="K221" s="27"/>
      <c r="L221" s="27"/>
      <c r="M221" s="27"/>
      <c r="N221" s="27"/>
      <c r="O221" s="27"/>
      <c r="P221" s="27"/>
      <c r="Q221" s="27"/>
      <c r="R221" s="27"/>
      <c r="S221" s="27"/>
      <c r="T221" s="27"/>
      <c r="U221" s="27"/>
      <c r="V221" s="27"/>
      <c r="W221" s="27"/>
      <c r="X221" s="27"/>
      <c r="Y221" s="27"/>
    </row>
    <row r="222" spans="1:25" ht="15.75" customHeight="1" x14ac:dyDescent="0.25">
      <c r="A222" s="27"/>
      <c r="B222" s="27"/>
      <c r="C222" s="27"/>
      <c r="D222" s="27"/>
      <c r="E222" s="27"/>
      <c r="F222" s="27"/>
      <c r="G222" s="27"/>
      <c r="H222" s="27"/>
      <c r="I222" s="27"/>
      <c r="J222" s="27"/>
      <c r="K222" s="27"/>
      <c r="L222" s="27"/>
      <c r="M222" s="27"/>
      <c r="N222" s="27"/>
      <c r="O222" s="27"/>
      <c r="P222" s="27"/>
      <c r="Q222" s="27"/>
      <c r="R222" s="27"/>
      <c r="S222" s="27"/>
      <c r="T222" s="27"/>
      <c r="U222" s="27"/>
      <c r="V222" s="27"/>
      <c r="W222" s="27"/>
      <c r="X222" s="27"/>
      <c r="Y222" s="27"/>
    </row>
    <row r="223" spans="1:25" ht="15.75" customHeight="1" x14ac:dyDescent="0.25">
      <c r="A223" s="27"/>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row>
    <row r="224" spans="1:25" ht="15.75" customHeight="1" x14ac:dyDescent="0.25">
      <c r="A224" s="27"/>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row>
    <row r="225" spans="1:25" ht="15.75" customHeight="1" x14ac:dyDescent="0.25">
      <c r="A225" s="27"/>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row>
    <row r="226" spans="1:25" ht="15.75" customHeight="1" x14ac:dyDescent="0.25">
      <c r="A226" s="27"/>
      <c r="B226" s="27"/>
      <c r="C226" s="27"/>
      <c r="D226" s="27"/>
      <c r="E226" s="27"/>
      <c r="F226" s="27"/>
      <c r="G226" s="27"/>
      <c r="H226" s="27"/>
      <c r="I226" s="27"/>
      <c r="J226" s="27"/>
      <c r="K226" s="27"/>
      <c r="L226" s="27"/>
      <c r="M226" s="27"/>
      <c r="N226" s="27"/>
      <c r="O226" s="27"/>
      <c r="P226" s="27"/>
      <c r="Q226" s="27"/>
      <c r="R226" s="27"/>
      <c r="S226" s="27"/>
      <c r="T226" s="27"/>
      <c r="U226" s="27"/>
      <c r="V226" s="27"/>
      <c r="W226" s="27"/>
      <c r="X226" s="27"/>
      <c r="Y226" s="27"/>
    </row>
    <row r="227" spans="1:25" ht="15.75" customHeight="1" x14ac:dyDescent="0.25">
      <c r="A227" s="27"/>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row>
    <row r="228" spans="1:25" ht="15.75" customHeight="1" x14ac:dyDescent="0.25">
      <c r="A228" s="27"/>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row>
    <row r="229" spans="1:25" ht="15.75" customHeight="1" x14ac:dyDescent="0.25">
      <c r="A229" s="27"/>
      <c r="B229" s="27"/>
      <c r="C229" s="27"/>
      <c r="D229" s="27"/>
      <c r="E229" s="27"/>
      <c r="F229" s="27"/>
      <c r="G229" s="27"/>
      <c r="H229" s="27"/>
      <c r="I229" s="27"/>
      <c r="J229" s="27"/>
      <c r="K229" s="27"/>
      <c r="L229" s="27"/>
      <c r="M229" s="27"/>
      <c r="N229" s="27"/>
      <c r="O229" s="27"/>
      <c r="P229" s="27"/>
      <c r="Q229" s="27"/>
      <c r="R229" s="27"/>
      <c r="S229" s="27"/>
      <c r="T229" s="27"/>
      <c r="U229" s="27"/>
      <c r="V229" s="27"/>
      <c r="W229" s="27"/>
      <c r="X229" s="27"/>
      <c r="Y229" s="27"/>
    </row>
    <row r="230" spans="1:25" ht="15.75" customHeight="1" x14ac:dyDescent="0.25">
      <c r="A230" s="27"/>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row>
    <row r="231" spans="1:25" ht="15.75" customHeight="1" x14ac:dyDescent="0.25">
      <c r="A231" s="27"/>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row>
    <row r="232" spans="1:25" ht="15.75" customHeight="1" x14ac:dyDescent="0.25">
      <c r="A232" s="27"/>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row>
    <row r="233" spans="1:25" ht="15.75" customHeight="1" x14ac:dyDescent="0.25">
      <c r="A233" s="27"/>
      <c r="B233" s="27"/>
      <c r="C233" s="27"/>
      <c r="D233" s="27"/>
      <c r="E233" s="27"/>
      <c r="F233" s="27"/>
      <c r="G233" s="27"/>
      <c r="H233" s="27"/>
      <c r="I233" s="27"/>
      <c r="J233" s="27"/>
      <c r="K233" s="27"/>
      <c r="L233" s="27"/>
      <c r="M233" s="27"/>
      <c r="N233" s="27"/>
      <c r="O233" s="27"/>
      <c r="P233" s="27"/>
      <c r="Q233" s="27"/>
      <c r="R233" s="27"/>
      <c r="S233" s="27"/>
      <c r="T233" s="27"/>
      <c r="U233" s="27"/>
      <c r="V233" s="27"/>
      <c r="W233" s="27"/>
      <c r="X233" s="27"/>
      <c r="Y233" s="27"/>
    </row>
    <row r="234" spans="1:25" ht="15.75" customHeight="1" x14ac:dyDescent="0.25">
      <c r="A234" s="27"/>
      <c r="B234" s="27"/>
      <c r="C234" s="27"/>
      <c r="D234" s="27"/>
      <c r="E234" s="27"/>
      <c r="F234" s="27"/>
      <c r="G234" s="27"/>
      <c r="H234" s="27"/>
      <c r="I234" s="27"/>
      <c r="J234" s="27"/>
      <c r="K234" s="27"/>
      <c r="L234" s="27"/>
      <c r="M234" s="27"/>
      <c r="N234" s="27"/>
      <c r="O234" s="27"/>
      <c r="P234" s="27"/>
      <c r="Q234" s="27"/>
      <c r="R234" s="27"/>
      <c r="S234" s="27"/>
      <c r="T234" s="27"/>
      <c r="U234" s="27"/>
      <c r="V234" s="27"/>
      <c r="W234" s="27"/>
      <c r="X234" s="27"/>
      <c r="Y234" s="27"/>
    </row>
    <row r="235" spans="1:25" ht="15.75" customHeight="1" x14ac:dyDescent="0.25">
      <c r="A235" s="27"/>
      <c r="B235" s="27"/>
      <c r="C235" s="27"/>
      <c r="D235" s="27"/>
      <c r="E235" s="27"/>
      <c r="F235" s="27"/>
      <c r="G235" s="27"/>
      <c r="H235" s="27"/>
      <c r="I235" s="27"/>
      <c r="J235" s="27"/>
      <c r="K235" s="27"/>
      <c r="L235" s="27"/>
      <c r="M235" s="27"/>
      <c r="N235" s="27"/>
      <c r="O235" s="27"/>
      <c r="P235" s="27"/>
      <c r="Q235" s="27"/>
      <c r="R235" s="27"/>
      <c r="S235" s="27"/>
      <c r="T235" s="27"/>
      <c r="U235" s="27"/>
      <c r="V235" s="27"/>
      <c r="W235" s="27"/>
      <c r="X235" s="27"/>
      <c r="Y235" s="27"/>
    </row>
    <row r="236" spans="1:25" ht="15.75" customHeight="1" x14ac:dyDescent="0.25">
      <c r="A236" s="27"/>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row>
    <row r="237" spans="1:25" ht="15.75" customHeight="1" x14ac:dyDescent="0.25">
      <c r="A237" s="27"/>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row>
    <row r="238" spans="1:25" ht="15.75" customHeight="1" x14ac:dyDescent="0.25">
      <c r="A238" s="27"/>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row>
    <row r="239" spans="1:25" ht="15.75" customHeight="1" x14ac:dyDescent="0.25">
      <c r="A239" s="27"/>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row>
    <row r="240" spans="1:25" ht="15.75" customHeight="1" x14ac:dyDescent="0.25">
      <c r="A240" s="27"/>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row>
    <row r="241" spans="1:25" ht="15.75" customHeight="1" x14ac:dyDescent="0.25">
      <c r="A241" s="27"/>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row>
    <row r="242" spans="1:25" ht="15.75" customHeight="1" x14ac:dyDescent="0.25">
      <c r="A242" s="27"/>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row>
    <row r="243" spans="1:25" ht="15.75" customHeight="1" x14ac:dyDescent="0.25">
      <c r="A243" s="27"/>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row>
    <row r="244" spans="1:25" ht="15.75" customHeight="1" x14ac:dyDescent="0.25">
      <c r="A244" s="27"/>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row>
    <row r="245" spans="1:25" ht="15.75" customHeight="1" x14ac:dyDescent="0.25">
      <c r="A245" s="27"/>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row>
    <row r="246" spans="1:25" ht="15.75" customHeight="1" x14ac:dyDescent="0.25">
      <c r="A246" s="27"/>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row>
    <row r="247" spans="1:25" ht="15.75" customHeight="1" x14ac:dyDescent="0.25">
      <c r="A247" s="27"/>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row>
    <row r="248" spans="1:25" ht="15.75" customHeight="1" x14ac:dyDescent="0.25">
      <c r="A248" s="27"/>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row>
    <row r="249" spans="1:25" ht="15.75" customHeight="1" x14ac:dyDescent="0.25">
      <c r="A249" s="27"/>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row>
    <row r="250" spans="1:25" ht="15.75" customHeight="1" x14ac:dyDescent="0.25">
      <c r="A250" s="27"/>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row>
    <row r="251" spans="1:25" ht="15.75" customHeight="1" x14ac:dyDescent="0.25">
      <c r="A251" s="27"/>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row>
    <row r="252" spans="1:25" ht="15.75" customHeight="1" x14ac:dyDescent="0.25">
      <c r="A252" s="27"/>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row>
    <row r="253" spans="1:25" ht="15.75" customHeight="1" x14ac:dyDescent="0.25">
      <c r="A253" s="27"/>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row>
    <row r="254" spans="1:25" ht="15.75" customHeight="1" x14ac:dyDescent="0.25">
      <c r="A254" s="27"/>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row>
    <row r="255" spans="1:25" ht="15.75" customHeight="1" x14ac:dyDescent="0.25">
      <c r="A255" s="27"/>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row>
    <row r="256" spans="1:25" ht="15.75" customHeight="1" x14ac:dyDescent="0.25">
      <c r="A256" s="27"/>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row>
    <row r="257" spans="1:25" ht="15.75" customHeight="1" x14ac:dyDescent="0.25">
      <c r="A257" s="27"/>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row>
    <row r="258" spans="1:25" ht="15.75" customHeight="1" x14ac:dyDescent="0.25">
      <c r="A258" s="27"/>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row>
    <row r="259" spans="1:25" ht="15.75" customHeight="1" x14ac:dyDescent="0.25">
      <c r="A259" s="27"/>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row>
    <row r="260" spans="1:25" ht="15.75" customHeight="1" x14ac:dyDescent="0.25">
      <c r="A260" s="27"/>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row>
    <row r="261" spans="1:25" ht="15.75" customHeight="1" x14ac:dyDescent="0.25">
      <c r="A261" s="27"/>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row>
    <row r="262" spans="1:25" ht="15.75" customHeight="1" x14ac:dyDescent="0.25">
      <c r="A262" s="27"/>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row>
    <row r="263" spans="1:25" ht="15.75" customHeight="1" x14ac:dyDescent="0.25">
      <c r="A263" s="27"/>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row>
    <row r="264" spans="1:25" ht="15.75" customHeight="1" x14ac:dyDescent="0.25">
      <c r="A264" s="27"/>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row>
    <row r="265" spans="1:25" ht="15.75" customHeight="1" x14ac:dyDescent="0.25">
      <c r="A265" s="27"/>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row>
    <row r="266" spans="1:25" ht="15.75" customHeight="1" x14ac:dyDescent="0.25">
      <c r="A266" s="27"/>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row>
    <row r="267" spans="1:25" ht="15.75" customHeight="1" x14ac:dyDescent="0.25">
      <c r="A267" s="27"/>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row>
    <row r="268" spans="1:25" ht="15.75" customHeight="1" x14ac:dyDescent="0.25">
      <c r="A268" s="27"/>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row>
    <row r="269" spans="1:25" ht="15.75" customHeight="1" x14ac:dyDescent="0.25">
      <c r="A269" s="27"/>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row>
    <row r="270" spans="1:25" ht="15.75" customHeight="1" x14ac:dyDescent="0.25">
      <c r="A270" s="27"/>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row>
    <row r="271" spans="1:25" ht="15.75" customHeight="1" x14ac:dyDescent="0.25">
      <c r="A271" s="27"/>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row>
    <row r="272" spans="1:25" ht="15.75" customHeight="1" x14ac:dyDescent="0.25">
      <c r="A272" s="27"/>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row>
    <row r="273" spans="1:25" ht="15.75" customHeight="1" x14ac:dyDescent="0.25">
      <c r="A273" s="27"/>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row>
    <row r="274" spans="1:25" ht="15.75" customHeight="1" x14ac:dyDescent="0.25">
      <c r="A274" s="27"/>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row>
    <row r="275" spans="1:25" ht="15.75" customHeight="1" x14ac:dyDescent="0.25">
      <c r="A275" s="27"/>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row>
    <row r="276" spans="1:25" ht="15.75" customHeight="1" x14ac:dyDescent="0.25">
      <c r="A276" s="27"/>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row>
    <row r="277" spans="1:25" ht="15.75" customHeight="1" x14ac:dyDescent="0.25">
      <c r="A277" s="27"/>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row>
    <row r="278" spans="1:25" ht="15.75" customHeight="1" x14ac:dyDescent="0.25">
      <c r="A278" s="27"/>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row>
    <row r="279" spans="1:25" ht="15.75" customHeight="1" x14ac:dyDescent="0.25">
      <c r="A279" s="27"/>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row>
    <row r="280" spans="1:25" ht="15.75" customHeight="1" x14ac:dyDescent="0.25">
      <c r="A280" s="27"/>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row>
    <row r="281" spans="1:25" ht="15.75" customHeight="1" x14ac:dyDescent="0.25">
      <c r="A281" s="27"/>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row>
    <row r="282" spans="1:25" ht="15.75" customHeight="1" x14ac:dyDescent="0.25">
      <c r="A282" s="27"/>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row>
    <row r="283" spans="1:25" ht="15.75" customHeight="1" x14ac:dyDescent="0.25">
      <c r="A283" s="27"/>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row>
    <row r="284" spans="1:25" ht="15.75" customHeight="1" x14ac:dyDescent="0.25">
      <c r="A284" s="27"/>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row>
    <row r="285" spans="1:25" ht="15.75" customHeight="1" x14ac:dyDescent="0.25">
      <c r="A285" s="27"/>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row>
    <row r="286" spans="1:25" ht="15.75" customHeight="1" x14ac:dyDescent="0.25">
      <c r="A286" s="27"/>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row>
    <row r="287" spans="1:25" ht="15.75" customHeight="1" x14ac:dyDescent="0.25">
      <c r="A287" s="27"/>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row>
    <row r="288" spans="1:25" ht="15.75" customHeight="1" x14ac:dyDescent="0.25">
      <c r="A288" s="27"/>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row>
    <row r="289" spans="1:25" ht="15.75" customHeight="1" x14ac:dyDescent="0.25">
      <c r="A289" s="27"/>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row>
    <row r="290" spans="1:25" ht="15.75" customHeight="1" x14ac:dyDescent="0.25">
      <c r="A290" s="27"/>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row>
    <row r="291" spans="1:25" ht="15.75" customHeight="1" x14ac:dyDescent="0.25">
      <c r="A291" s="27"/>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row>
    <row r="292" spans="1:25" ht="15.75" customHeight="1" x14ac:dyDescent="0.25">
      <c r="A292" s="27"/>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row>
    <row r="293" spans="1:25" ht="15.75" customHeight="1" x14ac:dyDescent="0.25">
      <c r="A293" s="27"/>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row>
    <row r="294" spans="1:25" ht="15.75" customHeight="1" x14ac:dyDescent="0.25">
      <c r="A294" s="27"/>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row>
    <row r="295" spans="1:25" ht="15.75" customHeight="1" x14ac:dyDescent="0.25">
      <c r="A295" s="27"/>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row>
    <row r="296" spans="1:25" ht="15.75" customHeight="1" x14ac:dyDescent="0.25">
      <c r="A296" s="27"/>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row>
    <row r="297" spans="1:25" ht="15.75" customHeight="1" x14ac:dyDescent="0.25">
      <c r="A297" s="27"/>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row>
    <row r="298" spans="1:25" ht="15.75" customHeight="1" x14ac:dyDescent="0.25">
      <c r="A298" s="27"/>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row>
    <row r="299" spans="1:25" ht="15.75" customHeight="1" x14ac:dyDescent="0.25">
      <c r="A299" s="27"/>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row>
    <row r="300" spans="1:25" ht="15.75" customHeight="1" x14ac:dyDescent="0.25">
      <c r="A300" s="27"/>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row>
    <row r="301" spans="1:25" ht="15.75" customHeight="1" x14ac:dyDescent="0.25">
      <c r="A301" s="27"/>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row>
    <row r="302" spans="1:25" ht="15.75" customHeight="1" x14ac:dyDescent="0.25">
      <c r="A302" s="27"/>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row>
    <row r="303" spans="1:25" ht="15.75" customHeight="1" x14ac:dyDescent="0.25">
      <c r="A303" s="27"/>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row>
    <row r="304" spans="1:25" ht="15.75" customHeight="1" x14ac:dyDescent="0.25">
      <c r="A304" s="27"/>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row>
    <row r="305" spans="1:25" ht="15.75" customHeight="1" x14ac:dyDescent="0.25">
      <c r="A305" s="27"/>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row>
    <row r="306" spans="1:25" ht="15.75" customHeight="1" x14ac:dyDescent="0.25">
      <c r="A306" s="27"/>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row>
    <row r="307" spans="1:25" ht="15.75" customHeight="1" x14ac:dyDescent="0.25">
      <c r="A307" s="27"/>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row>
    <row r="308" spans="1:25" ht="15.75" customHeight="1" x14ac:dyDescent="0.25">
      <c r="A308" s="27"/>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row>
    <row r="309" spans="1:25" ht="15.75" customHeight="1" x14ac:dyDescent="0.25">
      <c r="A309" s="27"/>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row>
    <row r="310" spans="1:25" ht="15.75" customHeight="1" x14ac:dyDescent="0.25">
      <c r="A310" s="27"/>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row>
    <row r="311" spans="1:25" ht="15.75" customHeight="1" x14ac:dyDescent="0.25">
      <c r="A311" s="27"/>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row>
    <row r="312" spans="1:25" ht="15.75" customHeight="1" x14ac:dyDescent="0.25">
      <c r="A312" s="27"/>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row>
    <row r="313" spans="1:25" ht="15.75" customHeight="1" x14ac:dyDescent="0.25">
      <c r="A313" s="27"/>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row>
    <row r="314" spans="1:25" ht="15.75" customHeight="1" x14ac:dyDescent="0.25">
      <c r="A314" s="27"/>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row>
    <row r="315" spans="1:25" ht="15.75" customHeight="1" x14ac:dyDescent="0.25">
      <c r="A315" s="27"/>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row>
    <row r="316" spans="1:25" ht="15.75" customHeight="1" x14ac:dyDescent="0.25">
      <c r="A316" s="27"/>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row>
    <row r="317" spans="1:25" ht="15.75" customHeight="1" x14ac:dyDescent="0.25">
      <c r="R317" s="27"/>
      <c r="S317" s="27"/>
      <c r="T317" s="27"/>
      <c r="U317" s="27"/>
      <c r="V317" s="27"/>
      <c r="W317" s="27"/>
      <c r="X317" s="27"/>
      <c r="Y317" s="27"/>
    </row>
    <row r="318" spans="1:25" ht="15.75" customHeight="1" x14ac:dyDescent="0.25">
      <c r="R318" s="27"/>
      <c r="S318" s="27"/>
      <c r="T318" s="27"/>
      <c r="U318" s="27"/>
      <c r="V318" s="27"/>
      <c r="W318" s="27"/>
      <c r="X318" s="27"/>
      <c r="Y318" s="27"/>
    </row>
    <row r="319" spans="1:25" ht="15.75" customHeight="1" x14ac:dyDescent="0.25">
      <c r="R319" s="27"/>
      <c r="S319" s="27"/>
      <c r="T319" s="27"/>
      <c r="U319" s="27"/>
      <c r="V319" s="27"/>
      <c r="W319" s="27"/>
      <c r="X319" s="27"/>
      <c r="Y319" s="27"/>
    </row>
    <row r="320" spans="1:25" ht="15.75" customHeight="1" x14ac:dyDescent="0.25">
      <c r="R320" s="27"/>
      <c r="S320" s="27"/>
      <c r="T320" s="27"/>
      <c r="U320" s="27"/>
      <c r="V320" s="27"/>
      <c r="W320" s="27"/>
      <c r="X320" s="27"/>
      <c r="Y320" s="27"/>
    </row>
    <row r="321" spans="18:25" ht="15.75" customHeight="1" x14ac:dyDescent="0.25">
      <c r="R321" s="27"/>
      <c r="S321" s="27"/>
      <c r="T321" s="27"/>
      <c r="U321" s="27"/>
      <c r="V321" s="27"/>
      <c r="W321" s="27"/>
      <c r="X321" s="27"/>
      <c r="Y321" s="27"/>
    </row>
    <row r="322" spans="18:25" ht="15.75" customHeight="1" x14ac:dyDescent="0.25">
      <c r="R322" s="27"/>
      <c r="S322" s="27"/>
      <c r="T322" s="27"/>
      <c r="U322" s="27"/>
      <c r="V322" s="27"/>
      <c r="W322" s="27"/>
      <c r="X322" s="27"/>
      <c r="Y322" s="27"/>
    </row>
    <row r="323" spans="18:25" ht="15.75" customHeight="1" x14ac:dyDescent="0.25">
      <c r="R323" s="27"/>
      <c r="S323" s="27"/>
      <c r="T323" s="27"/>
      <c r="U323" s="27"/>
      <c r="V323" s="27"/>
      <c r="W323" s="27"/>
      <c r="X323" s="27"/>
      <c r="Y323" s="27"/>
    </row>
    <row r="324" spans="18:25" ht="15.75" customHeight="1" x14ac:dyDescent="0.25">
      <c r="R324" s="27"/>
      <c r="S324" s="27"/>
      <c r="T324" s="27"/>
      <c r="U324" s="27"/>
      <c r="V324" s="27"/>
      <c r="W324" s="27"/>
      <c r="X324" s="27"/>
      <c r="Y324" s="27"/>
    </row>
    <row r="325" spans="18:25" ht="15.75" customHeight="1" x14ac:dyDescent="0.25">
      <c r="R325" s="27"/>
      <c r="S325" s="27"/>
      <c r="T325" s="27"/>
      <c r="U325" s="27"/>
      <c r="V325" s="27"/>
      <c r="W325" s="27"/>
      <c r="X325" s="27"/>
      <c r="Y325" s="27"/>
    </row>
    <row r="326" spans="18:25" ht="15.75" customHeight="1" x14ac:dyDescent="0.25">
      <c r="R326" s="27"/>
      <c r="S326" s="27"/>
      <c r="T326" s="27"/>
      <c r="U326" s="27"/>
      <c r="V326" s="27"/>
      <c r="W326" s="27"/>
      <c r="X326" s="27"/>
      <c r="Y326" s="27"/>
    </row>
    <row r="327" spans="18:25" ht="15.75" customHeight="1" x14ac:dyDescent="0.25">
      <c r="R327" s="27"/>
      <c r="S327" s="27"/>
      <c r="T327" s="27"/>
      <c r="U327" s="27"/>
      <c r="V327" s="27"/>
      <c r="W327" s="27"/>
      <c r="X327" s="27"/>
      <c r="Y327" s="27"/>
    </row>
    <row r="328" spans="18:25" ht="15.75" customHeight="1" x14ac:dyDescent="0.25">
      <c r="R328" s="27"/>
      <c r="S328" s="27"/>
      <c r="T328" s="27"/>
      <c r="U328" s="27"/>
      <c r="V328" s="27"/>
      <c r="W328" s="27"/>
      <c r="X328" s="27"/>
      <c r="Y328" s="27"/>
    </row>
    <row r="329" spans="18:25" ht="15.75" customHeight="1" x14ac:dyDescent="0.25">
      <c r="R329" s="27"/>
      <c r="S329" s="27"/>
      <c r="T329" s="27"/>
      <c r="U329" s="27"/>
      <c r="V329" s="27"/>
      <c r="W329" s="27"/>
      <c r="X329" s="27"/>
      <c r="Y329" s="27"/>
    </row>
    <row r="330" spans="18:25" ht="15.75" customHeight="1" x14ac:dyDescent="0.25">
      <c r="R330" s="27"/>
      <c r="S330" s="27"/>
      <c r="T330" s="27"/>
      <c r="U330" s="27"/>
      <c r="V330" s="27"/>
      <c r="W330" s="27"/>
      <c r="X330" s="27"/>
      <c r="Y330" s="27"/>
    </row>
    <row r="331" spans="18:25" ht="15.75" customHeight="1" x14ac:dyDescent="0.25">
      <c r="R331" s="27"/>
      <c r="S331" s="27"/>
      <c r="T331" s="27"/>
      <c r="U331" s="27"/>
      <c r="V331" s="27"/>
      <c r="W331" s="27"/>
      <c r="X331" s="27"/>
      <c r="Y331" s="27"/>
    </row>
    <row r="332" spans="18:25" ht="15.75" customHeight="1" x14ac:dyDescent="0.25">
      <c r="R332" s="27"/>
      <c r="S332" s="27"/>
      <c r="T332" s="27"/>
      <c r="U332" s="27"/>
      <c r="V332" s="27"/>
      <c r="W332" s="27"/>
      <c r="X332" s="27"/>
      <c r="Y332" s="27"/>
    </row>
    <row r="333" spans="18:25" ht="15.75" customHeight="1" x14ac:dyDescent="0.25">
      <c r="R333" s="27"/>
      <c r="S333" s="27"/>
      <c r="T333" s="27"/>
      <c r="U333" s="27"/>
      <c r="V333" s="27"/>
      <c r="W333" s="27"/>
      <c r="X333" s="27"/>
      <c r="Y333" s="27"/>
    </row>
    <row r="334" spans="18:25" ht="15.75" customHeight="1" x14ac:dyDescent="0.25">
      <c r="R334" s="27"/>
      <c r="S334" s="27"/>
      <c r="T334" s="27"/>
      <c r="U334" s="27"/>
      <c r="V334" s="27"/>
      <c r="W334" s="27"/>
      <c r="X334" s="27"/>
      <c r="Y334" s="27"/>
    </row>
    <row r="335" spans="18:25" ht="15.75" customHeight="1" x14ac:dyDescent="0.25">
      <c r="R335" s="27"/>
      <c r="S335" s="27"/>
      <c r="T335" s="27"/>
      <c r="U335" s="27"/>
      <c r="V335" s="27"/>
      <c r="W335" s="27"/>
      <c r="X335" s="27"/>
      <c r="Y335" s="27"/>
    </row>
    <row r="336" spans="18:25" ht="15.75" customHeight="1" x14ac:dyDescent="0.25">
      <c r="R336" s="27"/>
      <c r="S336" s="27"/>
      <c r="T336" s="27"/>
      <c r="U336" s="27"/>
      <c r="V336" s="27"/>
      <c r="W336" s="27"/>
      <c r="X336" s="27"/>
      <c r="Y336" s="27"/>
    </row>
    <row r="337" spans="18:25" ht="15.75" customHeight="1" x14ac:dyDescent="0.25">
      <c r="R337" s="27"/>
      <c r="S337" s="27"/>
      <c r="T337" s="27"/>
      <c r="U337" s="27"/>
      <c r="V337" s="27"/>
      <c r="W337" s="27"/>
      <c r="X337" s="27"/>
      <c r="Y337" s="27"/>
    </row>
    <row r="338" spans="18:25" ht="15.75" customHeight="1" x14ac:dyDescent="0.25">
      <c r="R338" s="27"/>
      <c r="S338" s="27"/>
      <c r="T338" s="27"/>
      <c r="U338" s="27"/>
      <c r="V338" s="27"/>
      <c r="W338" s="27"/>
      <c r="X338" s="27"/>
      <c r="Y338" s="27"/>
    </row>
    <row r="339" spans="18:25" ht="15.75" customHeight="1" x14ac:dyDescent="0.25">
      <c r="R339" s="27"/>
      <c r="S339" s="27"/>
      <c r="T339" s="27"/>
      <c r="U339" s="27"/>
      <c r="V339" s="27"/>
      <c r="W339" s="27"/>
      <c r="X339" s="27"/>
      <c r="Y339" s="27"/>
    </row>
    <row r="340" spans="18:25" ht="15.75" customHeight="1" x14ac:dyDescent="0.25">
      <c r="R340" s="27"/>
      <c r="S340" s="27"/>
      <c r="T340" s="27"/>
      <c r="U340" s="27"/>
      <c r="V340" s="27"/>
      <c r="W340" s="27"/>
      <c r="X340" s="27"/>
      <c r="Y340" s="27"/>
    </row>
    <row r="341" spans="18:25" ht="15.75" customHeight="1" x14ac:dyDescent="0.25">
      <c r="R341" s="27"/>
      <c r="S341" s="27"/>
      <c r="T341" s="27"/>
      <c r="U341" s="27"/>
      <c r="V341" s="27"/>
      <c r="W341" s="27"/>
      <c r="X341" s="27"/>
      <c r="Y341" s="27"/>
    </row>
    <row r="342" spans="18:25" ht="15.75" customHeight="1" x14ac:dyDescent="0.25">
      <c r="R342" s="27"/>
      <c r="S342" s="27"/>
      <c r="T342" s="27"/>
      <c r="U342" s="27"/>
      <c r="V342" s="27"/>
      <c r="W342" s="27"/>
      <c r="X342" s="27"/>
      <c r="Y342" s="27"/>
    </row>
    <row r="343" spans="18:25" ht="15.75" customHeight="1" x14ac:dyDescent="0.25">
      <c r="R343" s="27"/>
      <c r="S343" s="27"/>
      <c r="T343" s="27"/>
      <c r="U343" s="27"/>
      <c r="V343" s="27"/>
      <c r="W343" s="27"/>
      <c r="X343" s="27"/>
      <c r="Y343" s="27"/>
    </row>
    <row r="344" spans="18:25" ht="15.75" customHeight="1" x14ac:dyDescent="0.25">
      <c r="R344" s="27"/>
      <c r="S344" s="27"/>
      <c r="T344" s="27"/>
      <c r="U344" s="27"/>
      <c r="V344" s="27"/>
      <c r="W344" s="27"/>
      <c r="X344" s="27"/>
      <c r="Y344" s="27"/>
    </row>
    <row r="345" spans="18:25" ht="15.75" customHeight="1" x14ac:dyDescent="0.25">
      <c r="R345" s="27"/>
      <c r="S345" s="27"/>
      <c r="T345" s="27"/>
      <c r="U345" s="27"/>
      <c r="V345" s="27"/>
      <c r="W345" s="27"/>
      <c r="X345" s="27"/>
      <c r="Y345" s="27"/>
    </row>
    <row r="346" spans="18:25" ht="15.75" customHeight="1" x14ac:dyDescent="0.25">
      <c r="R346" s="27"/>
      <c r="S346" s="27"/>
      <c r="T346" s="27"/>
      <c r="U346" s="27"/>
      <c r="V346" s="27"/>
      <c r="W346" s="27"/>
      <c r="X346" s="27"/>
      <c r="Y346" s="27"/>
    </row>
    <row r="347" spans="18:25" ht="15.75" customHeight="1" x14ac:dyDescent="0.25">
      <c r="R347" s="27"/>
      <c r="S347" s="27"/>
      <c r="T347" s="27"/>
      <c r="U347" s="27"/>
      <c r="V347" s="27"/>
      <c r="W347" s="27"/>
      <c r="X347" s="27"/>
      <c r="Y347" s="27"/>
    </row>
    <row r="348" spans="18:25" ht="15.75" customHeight="1" x14ac:dyDescent="0.25">
      <c r="R348" s="27"/>
      <c r="S348" s="27"/>
      <c r="T348" s="27"/>
      <c r="U348" s="27"/>
      <c r="V348" s="27"/>
      <c r="W348" s="27"/>
      <c r="X348" s="27"/>
      <c r="Y348" s="27"/>
    </row>
    <row r="349" spans="18:25" ht="15.75" customHeight="1" x14ac:dyDescent="0.25">
      <c r="R349" s="27"/>
      <c r="S349" s="27"/>
      <c r="T349" s="27"/>
      <c r="U349" s="27"/>
      <c r="V349" s="27"/>
      <c r="W349" s="27"/>
      <c r="X349" s="27"/>
      <c r="Y349" s="27"/>
    </row>
    <row r="350" spans="18:25" ht="15.75" customHeight="1" x14ac:dyDescent="0.25">
      <c r="R350" s="27"/>
      <c r="S350" s="27"/>
      <c r="T350" s="27"/>
      <c r="U350" s="27"/>
      <c r="V350" s="27"/>
      <c r="W350" s="27"/>
      <c r="X350" s="27"/>
      <c r="Y350" s="27"/>
    </row>
    <row r="351" spans="18:25" ht="15.75" customHeight="1" x14ac:dyDescent="0.25">
      <c r="R351" s="27"/>
      <c r="S351" s="27"/>
      <c r="T351" s="27"/>
      <c r="U351" s="27"/>
      <c r="V351" s="27"/>
      <c r="W351" s="27"/>
      <c r="X351" s="27"/>
      <c r="Y351" s="27"/>
    </row>
    <row r="352" spans="18:25" ht="15.75" customHeight="1" x14ac:dyDescent="0.25">
      <c r="R352" s="27"/>
      <c r="S352" s="27"/>
      <c r="T352" s="27"/>
      <c r="U352" s="27"/>
      <c r="V352" s="27"/>
      <c r="W352" s="27"/>
      <c r="X352" s="27"/>
      <c r="Y352" s="27"/>
    </row>
    <row r="353" spans="18:25" ht="15.75" customHeight="1" x14ac:dyDescent="0.25">
      <c r="R353" s="27"/>
      <c r="S353" s="27"/>
      <c r="T353" s="27"/>
      <c r="U353" s="27"/>
      <c r="V353" s="27"/>
      <c r="W353" s="27"/>
      <c r="X353" s="27"/>
      <c r="Y353" s="27"/>
    </row>
    <row r="354" spans="18:25" ht="15.75" customHeight="1" x14ac:dyDescent="0.25">
      <c r="R354" s="27"/>
      <c r="S354" s="27"/>
      <c r="T354" s="27"/>
      <c r="U354" s="27"/>
      <c r="V354" s="27"/>
      <c r="W354" s="27"/>
      <c r="X354" s="27"/>
      <c r="Y354" s="27"/>
    </row>
    <row r="355" spans="18:25" ht="15.75" customHeight="1" x14ac:dyDescent="0.25">
      <c r="R355" s="27"/>
      <c r="S355" s="27"/>
      <c r="T355" s="27"/>
      <c r="U355" s="27"/>
      <c r="V355" s="27"/>
      <c r="W355" s="27"/>
      <c r="X355" s="27"/>
      <c r="Y355" s="27"/>
    </row>
    <row r="356" spans="18:25" ht="15.75" customHeight="1" x14ac:dyDescent="0.25">
      <c r="R356" s="27"/>
      <c r="S356" s="27"/>
      <c r="T356" s="27"/>
      <c r="U356" s="27"/>
      <c r="V356" s="27"/>
      <c r="W356" s="27"/>
      <c r="X356" s="27"/>
      <c r="Y356" s="27"/>
    </row>
    <row r="357" spans="18:25" ht="15.75" customHeight="1" x14ac:dyDescent="0.25">
      <c r="R357" s="27"/>
      <c r="S357" s="27"/>
      <c r="T357" s="27"/>
      <c r="U357" s="27"/>
      <c r="V357" s="27"/>
      <c r="W357" s="27"/>
      <c r="X357" s="27"/>
      <c r="Y357" s="27"/>
    </row>
    <row r="358" spans="18:25" ht="15.75" customHeight="1" x14ac:dyDescent="0.25">
      <c r="R358" s="27"/>
      <c r="S358" s="27"/>
      <c r="T358" s="27"/>
      <c r="U358" s="27"/>
      <c r="V358" s="27"/>
      <c r="W358" s="27"/>
      <c r="X358" s="27"/>
      <c r="Y358" s="27"/>
    </row>
    <row r="359" spans="18:25" ht="15.75" customHeight="1" x14ac:dyDescent="0.25">
      <c r="R359" s="27"/>
      <c r="S359" s="27"/>
      <c r="T359" s="27"/>
      <c r="U359" s="27"/>
      <c r="V359" s="27"/>
      <c r="W359" s="27"/>
      <c r="X359" s="27"/>
      <c r="Y359" s="27"/>
    </row>
    <row r="360" spans="18:25" ht="15.75" customHeight="1" x14ac:dyDescent="0.25">
      <c r="R360" s="27"/>
      <c r="S360" s="27"/>
      <c r="T360" s="27"/>
      <c r="U360" s="27"/>
      <c r="V360" s="27"/>
      <c r="W360" s="27"/>
      <c r="X360" s="27"/>
      <c r="Y360" s="27"/>
    </row>
    <row r="361" spans="18:25" ht="15.75" customHeight="1" x14ac:dyDescent="0.25">
      <c r="R361" s="27"/>
      <c r="S361" s="27"/>
      <c r="T361" s="27"/>
      <c r="U361" s="27"/>
      <c r="V361" s="27"/>
      <c r="W361" s="27"/>
      <c r="X361" s="27"/>
      <c r="Y361" s="27"/>
    </row>
    <row r="362" spans="18:25" ht="15.75" customHeight="1" x14ac:dyDescent="0.25">
      <c r="R362" s="27"/>
      <c r="S362" s="27"/>
      <c r="T362" s="27"/>
      <c r="U362" s="27"/>
      <c r="V362" s="27"/>
      <c r="W362" s="27"/>
      <c r="X362" s="27"/>
      <c r="Y362" s="27"/>
    </row>
    <row r="363" spans="18:25" ht="15.75" customHeight="1" x14ac:dyDescent="0.25">
      <c r="R363" s="27"/>
      <c r="S363" s="27"/>
      <c r="T363" s="27"/>
      <c r="U363" s="27"/>
      <c r="V363" s="27"/>
      <c r="W363" s="27"/>
      <c r="X363" s="27"/>
      <c r="Y363" s="27"/>
    </row>
    <row r="364" spans="18:25" ht="15.75" customHeight="1" x14ac:dyDescent="0.25">
      <c r="R364" s="27"/>
      <c r="S364" s="27"/>
      <c r="T364" s="27"/>
      <c r="U364" s="27"/>
      <c r="V364" s="27"/>
      <c r="W364" s="27"/>
      <c r="X364" s="27"/>
      <c r="Y364" s="27"/>
    </row>
    <row r="365" spans="18:25" ht="15.75" customHeight="1" x14ac:dyDescent="0.25">
      <c r="R365" s="27"/>
      <c r="S365" s="27"/>
      <c r="T365" s="27"/>
      <c r="U365" s="27"/>
      <c r="V365" s="27"/>
      <c r="W365" s="27"/>
      <c r="X365" s="27"/>
      <c r="Y365" s="27"/>
    </row>
    <row r="366" spans="18:25" ht="15.75" customHeight="1" x14ac:dyDescent="0.25">
      <c r="R366" s="27"/>
      <c r="S366" s="27"/>
      <c r="T366" s="27"/>
      <c r="U366" s="27"/>
      <c r="V366" s="27"/>
      <c r="W366" s="27"/>
      <c r="X366" s="27"/>
      <c r="Y366" s="27"/>
    </row>
    <row r="367" spans="18:25" ht="15.75" customHeight="1" x14ac:dyDescent="0.25">
      <c r="R367" s="27"/>
      <c r="S367" s="27"/>
      <c r="T367" s="27"/>
      <c r="U367" s="27"/>
      <c r="V367" s="27"/>
      <c r="W367" s="27"/>
      <c r="X367" s="27"/>
      <c r="Y367" s="27"/>
    </row>
    <row r="368" spans="18:25" ht="15.75" customHeight="1" x14ac:dyDescent="0.25">
      <c r="R368" s="27"/>
      <c r="S368" s="27"/>
      <c r="T368" s="27"/>
      <c r="U368" s="27"/>
      <c r="V368" s="27"/>
      <c r="W368" s="27"/>
      <c r="X368" s="27"/>
      <c r="Y368" s="27"/>
    </row>
    <row r="369" spans="18:25" ht="15.75" customHeight="1" x14ac:dyDescent="0.25">
      <c r="R369" s="27"/>
      <c r="S369" s="27"/>
      <c r="T369" s="27"/>
      <c r="U369" s="27"/>
      <c r="V369" s="27"/>
      <c r="W369" s="27"/>
      <c r="X369" s="27"/>
      <c r="Y369" s="27"/>
    </row>
    <row r="370" spans="18:25" ht="15.75" customHeight="1" x14ac:dyDescent="0.25">
      <c r="R370" s="27"/>
      <c r="S370" s="27"/>
      <c r="T370" s="27"/>
      <c r="U370" s="27"/>
      <c r="V370" s="27"/>
      <c r="W370" s="27"/>
      <c r="X370" s="27"/>
      <c r="Y370" s="27"/>
    </row>
    <row r="371" spans="18:25" ht="15.75" customHeight="1" x14ac:dyDescent="0.25">
      <c r="R371" s="27"/>
      <c r="S371" s="27"/>
      <c r="T371" s="27"/>
      <c r="U371" s="27"/>
      <c r="V371" s="27"/>
      <c r="W371" s="27"/>
      <c r="X371" s="27"/>
      <c r="Y371" s="27"/>
    </row>
    <row r="372" spans="18:25" ht="15.75" customHeight="1" x14ac:dyDescent="0.25">
      <c r="R372" s="27"/>
      <c r="S372" s="27"/>
      <c r="T372" s="27"/>
      <c r="U372" s="27"/>
      <c r="V372" s="27"/>
      <c r="W372" s="27"/>
      <c r="X372" s="27"/>
      <c r="Y372" s="27"/>
    </row>
    <row r="373" spans="18:25" ht="15.75" customHeight="1" x14ac:dyDescent="0.25">
      <c r="R373" s="27"/>
      <c r="S373" s="27"/>
      <c r="T373" s="27"/>
      <c r="U373" s="27"/>
      <c r="V373" s="27"/>
      <c r="W373" s="27"/>
      <c r="X373" s="27"/>
      <c r="Y373" s="27"/>
    </row>
    <row r="374" spans="18:25" ht="15.75" customHeight="1" x14ac:dyDescent="0.25">
      <c r="R374" s="27"/>
      <c r="S374" s="27"/>
      <c r="T374" s="27"/>
      <c r="U374" s="27"/>
      <c r="V374" s="27"/>
      <c r="W374" s="27"/>
      <c r="X374" s="27"/>
      <c r="Y374" s="27"/>
    </row>
    <row r="375" spans="18:25" ht="15.75" customHeight="1" x14ac:dyDescent="0.25">
      <c r="R375" s="27"/>
      <c r="S375" s="27"/>
      <c r="T375" s="27"/>
      <c r="U375" s="27"/>
      <c r="V375" s="27"/>
      <c r="W375" s="27"/>
      <c r="X375" s="27"/>
      <c r="Y375" s="27"/>
    </row>
    <row r="376" spans="18:25" ht="15.75" customHeight="1" x14ac:dyDescent="0.25">
      <c r="R376" s="27"/>
      <c r="S376" s="27"/>
      <c r="T376" s="27"/>
      <c r="U376" s="27"/>
      <c r="V376" s="27"/>
      <c r="W376" s="27"/>
      <c r="X376" s="27"/>
      <c r="Y376" s="27"/>
    </row>
    <row r="377" spans="18:25" ht="15.75" customHeight="1" x14ac:dyDescent="0.25">
      <c r="R377" s="27"/>
      <c r="S377" s="27"/>
      <c r="T377" s="27"/>
      <c r="U377" s="27"/>
      <c r="V377" s="27"/>
      <c r="W377" s="27"/>
      <c r="X377" s="27"/>
      <c r="Y377" s="27"/>
    </row>
    <row r="378" spans="18:25" ht="15.75" customHeight="1" x14ac:dyDescent="0.25">
      <c r="R378" s="27"/>
      <c r="S378" s="27"/>
      <c r="T378" s="27"/>
      <c r="U378" s="27"/>
      <c r="V378" s="27"/>
      <c r="W378" s="27"/>
      <c r="X378" s="27"/>
      <c r="Y378" s="27"/>
    </row>
    <row r="379" spans="18:25" ht="15.75" customHeight="1" x14ac:dyDescent="0.25">
      <c r="R379" s="27"/>
      <c r="S379" s="27"/>
      <c r="T379" s="27"/>
      <c r="U379" s="27"/>
      <c r="V379" s="27"/>
      <c r="W379" s="27"/>
      <c r="X379" s="27"/>
      <c r="Y379" s="27"/>
    </row>
    <row r="380" spans="18:25" ht="15.75" customHeight="1" x14ac:dyDescent="0.25">
      <c r="R380" s="27"/>
      <c r="S380" s="27"/>
      <c r="T380" s="27"/>
      <c r="U380" s="27"/>
      <c r="V380" s="27"/>
      <c r="W380" s="27"/>
      <c r="X380" s="27"/>
      <c r="Y380" s="27"/>
    </row>
    <row r="381" spans="18:25" ht="15.75" customHeight="1" x14ac:dyDescent="0.25">
      <c r="R381" s="27"/>
      <c r="S381" s="27"/>
      <c r="T381" s="27"/>
      <c r="U381" s="27"/>
      <c r="V381" s="27"/>
      <c r="W381" s="27"/>
      <c r="X381" s="27"/>
      <c r="Y381" s="27"/>
    </row>
    <row r="382" spans="18:25" ht="15.75" customHeight="1" x14ac:dyDescent="0.25">
      <c r="R382" s="27"/>
      <c r="S382" s="27"/>
      <c r="T382" s="27"/>
      <c r="U382" s="27"/>
      <c r="V382" s="27"/>
      <c r="W382" s="27"/>
      <c r="X382" s="27"/>
      <c r="Y382" s="27"/>
    </row>
    <row r="383" spans="18:25" ht="15.75" customHeight="1" x14ac:dyDescent="0.25">
      <c r="R383" s="27"/>
      <c r="S383" s="27"/>
      <c r="T383" s="27"/>
      <c r="U383" s="27"/>
      <c r="V383" s="27"/>
      <c r="W383" s="27"/>
      <c r="X383" s="27"/>
      <c r="Y383" s="27"/>
    </row>
    <row r="384" spans="18:25" ht="15.75" customHeight="1" x14ac:dyDescent="0.25">
      <c r="R384" s="27"/>
      <c r="S384" s="27"/>
      <c r="T384" s="27"/>
      <c r="U384" s="27"/>
      <c r="V384" s="27"/>
      <c r="W384" s="27"/>
      <c r="X384" s="27"/>
      <c r="Y384" s="27"/>
    </row>
    <row r="385" spans="18:25" ht="15.75" customHeight="1" x14ac:dyDescent="0.25">
      <c r="R385" s="27"/>
      <c r="S385" s="27"/>
      <c r="T385" s="27"/>
      <c r="U385" s="27"/>
      <c r="V385" s="27"/>
      <c r="W385" s="27"/>
      <c r="X385" s="27"/>
      <c r="Y385" s="27"/>
    </row>
    <row r="386" spans="18:25" ht="15.75" customHeight="1" x14ac:dyDescent="0.25">
      <c r="R386" s="27"/>
      <c r="S386" s="27"/>
      <c r="T386" s="27"/>
      <c r="U386" s="27"/>
      <c r="V386" s="27"/>
      <c r="W386" s="27"/>
      <c r="X386" s="27"/>
      <c r="Y386" s="27"/>
    </row>
    <row r="387" spans="18:25" ht="15.75" customHeight="1" x14ac:dyDescent="0.25">
      <c r="R387" s="27"/>
      <c r="S387" s="27"/>
      <c r="T387" s="27"/>
      <c r="U387" s="27"/>
      <c r="V387" s="27"/>
      <c r="W387" s="27"/>
      <c r="X387" s="27"/>
      <c r="Y387" s="27"/>
    </row>
    <row r="388" spans="18:25" ht="15.75" customHeight="1" x14ac:dyDescent="0.25">
      <c r="R388" s="27"/>
      <c r="S388" s="27"/>
      <c r="T388" s="27"/>
      <c r="U388" s="27"/>
      <c r="V388" s="27"/>
      <c r="W388" s="27"/>
      <c r="X388" s="27"/>
      <c r="Y388" s="27"/>
    </row>
    <row r="389" spans="18:25" ht="15.75" customHeight="1" x14ac:dyDescent="0.25">
      <c r="R389" s="27"/>
      <c r="S389" s="27"/>
      <c r="T389" s="27"/>
      <c r="U389" s="27"/>
      <c r="V389" s="27"/>
      <c r="W389" s="27"/>
      <c r="X389" s="27"/>
      <c r="Y389" s="27"/>
    </row>
    <row r="390" spans="18:25" ht="15.75" customHeight="1" x14ac:dyDescent="0.25">
      <c r="R390" s="27"/>
      <c r="S390" s="27"/>
      <c r="T390" s="27"/>
      <c r="U390" s="27"/>
      <c r="V390" s="27"/>
      <c r="W390" s="27"/>
      <c r="X390" s="27"/>
      <c r="Y390" s="27"/>
    </row>
    <row r="391" spans="18:25" ht="15.75" customHeight="1" x14ac:dyDescent="0.25">
      <c r="R391" s="27"/>
      <c r="S391" s="27"/>
      <c r="T391" s="27"/>
      <c r="U391" s="27"/>
      <c r="V391" s="27"/>
      <c r="W391" s="27"/>
      <c r="X391" s="27"/>
      <c r="Y391" s="27"/>
    </row>
    <row r="392" spans="18:25" ht="15.75" customHeight="1" x14ac:dyDescent="0.25">
      <c r="R392" s="27"/>
      <c r="S392" s="27"/>
      <c r="T392" s="27"/>
      <c r="U392" s="27"/>
      <c r="V392" s="27"/>
      <c r="W392" s="27"/>
      <c r="X392" s="27"/>
      <c r="Y392" s="27"/>
    </row>
    <row r="393" spans="18:25" ht="15.75" customHeight="1" x14ac:dyDescent="0.25">
      <c r="R393" s="27"/>
      <c r="S393" s="27"/>
      <c r="T393" s="27"/>
      <c r="U393" s="27"/>
      <c r="V393" s="27"/>
      <c r="W393" s="27"/>
      <c r="X393" s="27"/>
      <c r="Y393" s="27"/>
    </row>
    <row r="394" spans="18:25" ht="15.75" customHeight="1" x14ac:dyDescent="0.25">
      <c r="R394" s="27"/>
      <c r="S394" s="27"/>
      <c r="T394" s="27"/>
      <c r="U394" s="27"/>
      <c r="V394" s="27"/>
      <c r="W394" s="27"/>
      <c r="X394" s="27"/>
      <c r="Y394" s="27"/>
    </row>
    <row r="395" spans="18:25" ht="15.75" customHeight="1" x14ac:dyDescent="0.25">
      <c r="R395" s="27"/>
      <c r="S395" s="27"/>
      <c r="T395" s="27"/>
      <c r="U395" s="27"/>
      <c r="V395" s="27"/>
      <c r="W395" s="27"/>
      <c r="X395" s="27"/>
      <c r="Y395" s="27"/>
    </row>
    <row r="396" spans="18:25" ht="15.75" customHeight="1" x14ac:dyDescent="0.25">
      <c r="R396" s="27"/>
      <c r="S396" s="27"/>
      <c r="T396" s="27"/>
      <c r="U396" s="27"/>
      <c r="V396" s="27"/>
      <c r="W396" s="27"/>
      <c r="X396" s="27"/>
      <c r="Y396" s="27"/>
    </row>
    <row r="397" spans="18:25" ht="15.75" customHeight="1" x14ac:dyDescent="0.25">
      <c r="R397" s="27"/>
      <c r="S397" s="27"/>
      <c r="T397" s="27"/>
      <c r="U397" s="27"/>
      <c r="V397" s="27"/>
      <c r="W397" s="27"/>
      <c r="X397" s="27"/>
      <c r="Y397" s="27"/>
    </row>
    <row r="398" spans="18:25" ht="15.75" customHeight="1" x14ac:dyDescent="0.25">
      <c r="R398" s="27"/>
      <c r="S398" s="27"/>
      <c r="T398" s="27"/>
      <c r="U398" s="27"/>
      <c r="V398" s="27"/>
      <c r="W398" s="27"/>
      <c r="X398" s="27"/>
      <c r="Y398" s="27"/>
    </row>
    <row r="399" spans="18:25" ht="15.75" customHeight="1" x14ac:dyDescent="0.25">
      <c r="R399" s="27"/>
      <c r="S399" s="27"/>
      <c r="T399" s="27"/>
      <c r="U399" s="27"/>
      <c r="V399" s="27"/>
      <c r="W399" s="27"/>
      <c r="X399" s="27"/>
      <c r="Y399" s="27"/>
    </row>
    <row r="400" spans="18:25" ht="15.75" customHeight="1" x14ac:dyDescent="0.25">
      <c r="R400" s="27"/>
      <c r="S400" s="27"/>
      <c r="T400" s="27"/>
      <c r="U400" s="27"/>
      <c r="V400" s="27"/>
      <c r="W400" s="27"/>
      <c r="X400" s="27"/>
      <c r="Y400" s="27"/>
    </row>
    <row r="401" spans="18:25" ht="15.75" customHeight="1" x14ac:dyDescent="0.25">
      <c r="R401" s="27"/>
      <c r="S401" s="27"/>
      <c r="T401" s="27"/>
      <c r="U401" s="27"/>
      <c r="V401" s="27"/>
      <c r="W401" s="27"/>
      <c r="X401" s="27"/>
      <c r="Y401" s="27"/>
    </row>
    <row r="402" spans="18:25" ht="15.75" customHeight="1" x14ac:dyDescent="0.25">
      <c r="R402" s="27"/>
      <c r="S402" s="27"/>
      <c r="T402" s="27"/>
      <c r="U402" s="27"/>
      <c r="V402" s="27"/>
      <c r="W402" s="27"/>
      <c r="X402" s="27"/>
      <c r="Y402" s="27"/>
    </row>
    <row r="403" spans="18:25" ht="15.75" customHeight="1" x14ac:dyDescent="0.25">
      <c r="R403" s="27"/>
      <c r="S403" s="27"/>
      <c r="T403" s="27"/>
      <c r="U403" s="27"/>
      <c r="V403" s="27"/>
      <c r="W403" s="27"/>
      <c r="X403" s="27"/>
      <c r="Y403" s="27"/>
    </row>
    <row r="404" spans="18:25" ht="15.75" customHeight="1" x14ac:dyDescent="0.25">
      <c r="R404" s="27"/>
      <c r="S404" s="27"/>
      <c r="T404" s="27"/>
      <c r="U404" s="27"/>
      <c r="V404" s="27"/>
      <c r="W404" s="27"/>
      <c r="X404" s="27"/>
      <c r="Y404" s="27"/>
    </row>
    <row r="405" spans="18:25" ht="15.75" customHeight="1" x14ac:dyDescent="0.25">
      <c r="R405" s="27"/>
      <c r="S405" s="27"/>
      <c r="T405" s="27"/>
      <c r="U405" s="27"/>
      <c r="V405" s="27"/>
      <c r="W405" s="27"/>
      <c r="X405" s="27"/>
      <c r="Y405" s="27"/>
    </row>
    <row r="406" spans="18:25" ht="15.75" customHeight="1" x14ac:dyDescent="0.25">
      <c r="R406" s="27"/>
      <c r="S406" s="27"/>
      <c r="T406" s="27"/>
      <c r="U406" s="27"/>
      <c r="V406" s="27"/>
      <c r="W406" s="27"/>
      <c r="X406" s="27"/>
      <c r="Y406" s="27"/>
    </row>
    <row r="407" spans="18:25" ht="15.75" customHeight="1" x14ac:dyDescent="0.25">
      <c r="R407" s="27"/>
      <c r="S407" s="27"/>
      <c r="T407" s="27"/>
      <c r="U407" s="27"/>
      <c r="V407" s="27"/>
      <c r="W407" s="27"/>
      <c r="X407" s="27"/>
      <c r="Y407" s="27"/>
    </row>
    <row r="408" spans="18:25" ht="15.75" customHeight="1" x14ac:dyDescent="0.25">
      <c r="R408" s="27"/>
      <c r="S408" s="27"/>
      <c r="T408" s="27"/>
      <c r="U408" s="27"/>
      <c r="V408" s="27"/>
      <c r="W408" s="27"/>
      <c r="X408" s="27"/>
      <c r="Y408" s="27"/>
    </row>
    <row r="409" spans="18:25" ht="15.75" customHeight="1" x14ac:dyDescent="0.25">
      <c r="R409" s="27"/>
      <c r="S409" s="27"/>
      <c r="T409" s="27"/>
      <c r="U409" s="27"/>
      <c r="V409" s="27"/>
      <c r="W409" s="27"/>
      <c r="X409" s="27"/>
      <c r="Y409" s="27"/>
    </row>
    <row r="410" spans="18:25" ht="15.75" customHeight="1" x14ac:dyDescent="0.25">
      <c r="R410" s="27"/>
      <c r="S410" s="27"/>
      <c r="T410" s="27"/>
      <c r="U410" s="27"/>
      <c r="V410" s="27"/>
      <c r="W410" s="27"/>
      <c r="X410" s="27"/>
      <c r="Y410" s="27"/>
    </row>
    <row r="411" spans="18:25" ht="15.75" customHeight="1" x14ac:dyDescent="0.25">
      <c r="R411" s="27"/>
      <c r="S411" s="27"/>
      <c r="T411" s="27"/>
      <c r="U411" s="27"/>
      <c r="V411" s="27"/>
      <c r="W411" s="27"/>
      <c r="X411" s="27"/>
      <c r="Y411" s="27"/>
    </row>
    <row r="412" spans="18:25" ht="15.75" customHeight="1" x14ac:dyDescent="0.25">
      <c r="R412" s="27"/>
      <c r="S412" s="27"/>
      <c r="T412" s="27"/>
      <c r="U412" s="27"/>
      <c r="V412" s="27"/>
      <c r="W412" s="27"/>
      <c r="X412" s="27"/>
      <c r="Y412" s="27"/>
    </row>
    <row r="413" spans="18:25" ht="15.75" customHeight="1" x14ac:dyDescent="0.25">
      <c r="R413" s="27"/>
      <c r="S413" s="27"/>
      <c r="T413" s="27"/>
      <c r="U413" s="27"/>
      <c r="V413" s="27"/>
      <c r="W413" s="27"/>
      <c r="X413" s="27"/>
      <c r="Y413" s="27"/>
    </row>
    <row r="414" spans="18:25" ht="15.75" customHeight="1" x14ac:dyDescent="0.25">
      <c r="R414" s="27"/>
      <c r="S414" s="27"/>
      <c r="T414" s="27"/>
      <c r="U414" s="27"/>
      <c r="V414" s="27"/>
      <c r="W414" s="27"/>
      <c r="X414" s="27"/>
      <c r="Y414" s="27"/>
    </row>
    <row r="415" spans="18:25" ht="15.75" customHeight="1" x14ac:dyDescent="0.25">
      <c r="R415" s="27"/>
      <c r="S415" s="27"/>
      <c r="T415" s="27"/>
      <c r="U415" s="27"/>
      <c r="V415" s="27"/>
      <c r="W415" s="27"/>
      <c r="X415" s="27"/>
      <c r="Y415" s="27"/>
    </row>
    <row r="416" spans="18:25" ht="15.75" customHeight="1" x14ac:dyDescent="0.25">
      <c r="R416" s="27"/>
      <c r="S416" s="27"/>
      <c r="T416" s="27"/>
      <c r="U416" s="27"/>
      <c r="V416" s="27"/>
      <c r="W416" s="27"/>
      <c r="X416" s="27"/>
      <c r="Y416" s="27"/>
    </row>
    <row r="417" spans="18:25" ht="15.75" customHeight="1" x14ac:dyDescent="0.25">
      <c r="R417" s="27"/>
      <c r="S417" s="27"/>
      <c r="T417" s="27"/>
      <c r="U417" s="27"/>
      <c r="V417" s="27"/>
      <c r="W417" s="27"/>
      <c r="X417" s="27"/>
      <c r="Y417" s="27"/>
    </row>
    <row r="418" spans="18:25" ht="15.75" customHeight="1" x14ac:dyDescent="0.25">
      <c r="R418" s="27"/>
      <c r="S418" s="27"/>
      <c r="T418" s="27"/>
      <c r="U418" s="27"/>
      <c r="V418" s="27"/>
      <c r="W418" s="27"/>
      <c r="X418" s="27"/>
      <c r="Y418" s="27"/>
    </row>
    <row r="419" spans="18:25" ht="15.75" customHeight="1" x14ac:dyDescent="0.25">
      <c r="R419" s="27"/>
      <c r="S419" s="27"/>
      <c r="T419" s="27"/>
      <c r="U419" s="27"/>
      <c r="V419" s="27"/>
      <c r="W419" s="27"/>
      <c r="X419" s="27"/>
      <c r="Y419" s="27"/>
    </row>
    <row r="420" spans="18:25" ht="15.75" customHeight="1" x14ac:dyDescent="0.25">
      <c r="R420" s="27"/>
      <c r="S420" s="27"/>
      <c r="T420" s="27"/>
      <c r="U420" s="27"/>
      <c r="V420" s="27"/>
      <c r="W420" s="27"/>
      <c r="X420" s="27"/>
      <c r="Y420" s="27"/>
    </row>
    <row r="421" spans="18:25" ht="15.75" customHeight="1" x14ac:dyDescent="0.25">
      <c r="R421" s="27"/>
      <c r="S421" s="27"/>
      <c r="T421" s="27"/>
      <c r="U421" s="27"/>
      <c r="V421" s="27"/>
      <c r="W421" s="27"/>
      <c r="X421" s="27"/>
      <c r="Y421" s="27"/>
    </row>
    <row r="422" spans="18:25" ht="15.75" customHeight="1" x14ac:dyDescent="0.25">
      <c r="R422" s="27"/>
      <c r="S422" s="27"/>
      <c r="T422" s="27"/>
      <c r="U422" s="27"/>
      <c r="V422" s="27"/>
      <c r="W422" s="27"/>
      <c r="X422" s="27"/>
      <c r="Y422" s="27"/>
    </row>
    <row r="423" spans="18:25" ht="15.75" customHeight="1" x14ac:dyDescent="0.25">
      <c r="R423" s="27"/>
      <c r="S423" s="27"/>
      <c r="T423" s="27"/>
      <c r="U423" s="27"/>
      <c r="V423" s="27"/>
      <c r="W423" s="27"/>
      <c r="X423" s="27"/>
      <c r="Y423" s="27"/>
    </row>
    <row r="424" spans="18:25" ht="15.75" customHeight="1" x14ac:dyDescent="0.25">
      <c r="R424" s="27"/>
      <c r="S424" s="27"/>
      <c r="T424" s="27"/>
      <c r="U424" s="27"/>
      <c r="V424" s="27"/>
      <c r="W424" s="27"/>
      <c r="X424" s="27"/>
      <c r="Y424" s="27"/>
    </row>
    <row r="425" spans="18:25" ht="15.75" customHeight="1" x14ac:dyDescent="0.25">
      <c r="R425" s="27"/>
      <c r="S425" s="27"/>
      <c r="T425" s="27"/>
      <c r="U425" s="27"/>
      <c r="V425" s="27"/>
      <c r="W425" s="27"/>
      <c r="X425" s="27"/>
      <c r="Y425" s="27"/>
    </row>
    <row r="426" spans="18:25" ht="15.75" customHeight="1" x14ac:dyDescent="0.25">
      <c r="R426" s="27"/>
      <c r="S426" s="27"/>
      <c r="T426" s="27"/>
      <c r="U426" s="27"/>
      <c r="V426" s="27"/>
      <c r="W426" s="27"/>
      <c r="X426" s="27"/>
      <c r="Y426" s="27"/>
    </row>
    <row r="427" spans="18:25" ht="15.75" customHeight="1" x14ac:dyDescent="0.25">
      <c r="R427" s="27"/>
      <c r="S427" s="27"/>
      <c r="T427" s="27"/>
      <c r="U427" s="27"/>
      <c r="V427" s="27"/>
      <c r="W427" s="27"/>
      <c r="X427" s="27"/>
      <c r="Y427" s="27"/>
    </row>
    <row r="428" spans="18:25" ht="15.75" customHeight="1" x14ac:dyDescent="0.25">
      <c r="R428" s="27"/>
      <c r="S428" s="27"/>
      <c r="T428" s="27"/>
      <c r="U428" s="27"/>
      <c r="V428" s="27"/>
      <c r="W428" s="27"/>
      <c r="X428" s="27"/>
      <c r="Y428" s="27"/>
    </row>
    <row r="429" spans="18:25" ht="15.75" customHeight="1" x14ac:dyDescent="0.25">
      <c r="R429" s="27"/>
      <c r="S429" s="27"/>
      <c r="T429" s="27"/>
      <c r="U429" s="27"/>
      <c r="V429" s="27"/>
      <c r="W429" s="27"/>
      <c r="X429" s="27"/>
      <c r="Y429" s="27"/>
    </row>
    <row r="430" spans="18:25" ht="15.75" customHeight="1" x14ac:dyDescent="0.25">
      <c r="R430" s="27"/>
      <c r="S430" s="27"/>
      <c r="T430" s="27"/>
      <c r="U430" s="27"/>
      <c r="V430" s="27"/>
      <c r="W430" s="27"/>
      <c r="X430" s="27"/>
      <c r="Y430" s="27"/>
    </row>
    <row r="431" spans="18:25" ht="15.75" customHeight="1" x14ac:dyDescent="0.25">
      <c r="R431" s="27"/>
      <c r="S431" s="27"/>
      <c r="T431" s="27"/>
      <c r="U431" s="27"/>
      <c r="V431" s="27"/>
      <c r="W431" s="27"/>
      <c r="X431" s="27"/>
      <c r="Y431" s="27"/>
    </row>
    <row r="432" spans="18:25" ht="15.75" customHeight="1" x14ac:dyDescent="0.25">
      <c r="R432" s="27"/>
      <c r="S432" s="27"/>
      <c r="T432" s="27"/>
      <c r="U432" s="27"/>
      <c r="V432" s="27"/>
      <c r="W432" s="27"/>
      <c r="X432" s="27"/>
      <c r="Y432" s="27"/>
    </row>
    <row r="433" spans="18:25" ht="15.75" customHeight="1" x14ac:dyDescent="0.25">
      <c r="R433" s="27"/>
      <c r="S433" s="27"/>
      <c r="T433" s="27"/>
      <c r="U433" s="27"/>
      <c r="V433" s="27"/>
      <c r="W433" s="27"/>
      <c r="X433" s="27"/>
      <c r="Y433" s="27"/>
    </row>
    <row r="434" spans="18:25" ht="15.75" customHeight="1" x14ac:dyDescent="0.25">
      <c r="R434" s="27"/>
      <c r="S434" s="27"/>
      <c r="T434" s="27"/>
      <c r="U434" s="27"/>
      <c r="V434" s="27"/>
      <c r="W434" s="27"/>
      <c r="X434" s="27"/>
      <c r="Y434" s="27"/>
    </row>
    <row r="435" spans="18:25" ht="15.75" customHeight="1" x14ac:dyDescent="0.25">
      <c r="R435" s="27"/>
      <c r="S435" s="27"/>
      <c r="T435" s="27"/>
      <c r="U435" s="27"/>
      <c r="V435" s="27"/>
      <c r="W435" s="27"/>
      <c r="X435" s="27"/>
      <c r="Y435" s="27"/>
    </row>
    <row r="436" spans="18:25" ht="15.75" customHeight="1" x14ac:dyDescent="0.25">
      <c r="R436" s="27"/>
      <c r="S436" s="27"/>
      <c r="T436" s="27"/>
      <c r="U436" s="27"/>
      <c r="V436" s="27"/>
      <c r="W436" s="27"/>
      <c r="X436" s="27"/>
      <c r="Y436" s="27"/>
    </row>
    <row r="437" spans="18:25" ht="15.75" customHeight="1" x14ac:dyDescent="0.25">
      <c r="R437" s="27"/>
      <c r="S437" s="27"/>
      <c r="T437" s="27"/>
      <c r="U437" s="27"/>
      <c r="V437" s="27"/>
      <c r="W437" s="27"/>
      <c r="X437" s="27"/>
      <c r="Y437" s="27"/>
    </row>
    <row r="438" spans="18:25" ht="15.75" customHeight="1" x14ac:dyDescent="0.25">
      <c r="R438" s="27"/>
      <c r="S438" s="27"/>
      <c r="T438" s="27"/>
      <c r="U438" s="27"/>
      <c r="V438" s="27"/>
      <c r="W438" s="27"/>
      <c r="X438" s="27"/>
      <c r="Y438" s="27"/>
    </row>
    <row r="439" spans="18:25" ht="15.75" customHeight="1" x14ac:dyDescent="0.25">
      <c r="R439" s="27"/>
      <c r="S439" s="27"/>
      <c r="T439" s="27"/>
      <c r="U439" s="27"/>
      <c r="V439" s="27"/>
      <c r="W439" s="27"/>
      <c r="X439" s="27"/>
      <c r="Y439" s="27"/>
    </row>
    <row r="440" spans="18:25" ht="15.75" customHeight="1" x14ac:dyDescent="0.25">
      <c r="R440" s="27"/>
      <c r="S440" s="27"/>
      <c r="T440" s="27"/>
      <c r="U440" s="27"/>
      <c r="V440" s="27"/>
      <c r="W440" s="27"/>
      <c r="X440" s="27"/>
      <c r="Y440" s="27"/>
    </row>
    <row r="441" spans="18:25" ht="15.75" customHeight="1" x14ac:dyDescent="0.25">
      <c r="R441" s="27"/>
      <c r="S441" s="27"/>
      <c r="T441" s="27"/>
      <c r="U441" s="27"/>
      <c r="V441" s="27"/>
      <c r="W441" s="27"/>
      <c r="X441" s="27"/>
      <c r="Y441" s="27"/>
    </row>
    <row r="442" spans="18:25" ht="15.75" customHeight="1" x14ac:dyDescent="0.25">
      <c r="R442" s="27"/>
      <c r="S442" s="27"/>
      <c r="T442" s="27"/>
      <c r="U442" s="27"/>
      <c r="V442" s="27"/>
      <c r="W442" s="27"/>
      <c r="X442" s="27"/>
      <c r="Y442" s="27"/>
    </row>
    <row r="443" spans="18:25" ht="15.75" customHeight="1" x14ac:dyDescent="0.25">
      <c r="R443" s="27"/>
      <c r="S443" s="27"/>
      <c r="T443" s="27"/>
      <c r="U443" s="27"/>
      <c r="V443" s="27"/>
      <c r="W443" s="27"/>
      <c r="X443" s="27"/>
      <c r="Y443" s="27"/>
    </row>
    <row r="444" spans="18:25" ht="15.75" customHeight="1" x14ac:dyDescent="0.25">
      <c r="R444" s="27"/>
      <c r="S444" s="27"/>
      <c r="T444" s="27"/>
      <c r="U444" s="27"/>
      <c r="V444" s="27"/>
      <c r="W444" s="27"/>
      <c r="X444" s="27"/>
      <c r="Y444" s="27"/>
    </row>
    <row r="445" spans="18:25" ht="15.75" customHeight="1" x14ac:dyDescent="0.25">
      <c r="R445" s="27"/>
      <c r="S445" s="27"/>
      <c r="T445" s="27"/>
      <c r="U445" s="27"/>
      <c r="V445" s="27"/>
      <c r="W445" s="27"/>
      <c r="X445" s="27"/>
      <c r="Y445" s="27"/>
    </row>
    <row r="446" spans="18:25" ht="15.75" customHeight="1" x14ac:dyDescent="0.25">
      <c r="R446" s="27"/>
      <c r="S446" s="27"/>
      <c r="T446" s="27"/>
      <c r="U446" s="27"/>
      <c r="V446" s="27"/>
      <c r="W446" s="27"/>
      <c r="X446" s="27"/>
      <c r="Y446" s="27"/>
    </row>
    <row r="447" spans="18:25" ht="15.75" customHeight="1" x14ac:dyDescent="0.25">
      <c r="R447" s="27"/>
      <c r="S447" s="27"/>
      <c r="T447" s="27"/>
      <c r="U447" s="27"/>
      <c r="V447" s="27"/>
      <c r="W447" s="27"/>
      <c r="X447" s="27"/>
      <c r="Y447" s="27"/>
    </row>
    <row r="448" spans="18:25" ht="15.75" customHeight="1" x14ac:dyDescent="0.25">
      <c r="R448" s="27"/>
      <c r="S448" s="27"/>
      <c r="T448" s="27"/>
      <c r="U448" s="27"/>
      <c r="V448" s="27"/>
      <c r="W448" s="27"/>
      <c r="X448" s="27"/>
      <c r="Y448" s="27"/>
    </row>
    <row r="449" spans="18:25" ht="15.75" customHeight="1" x14ac:dyDescent="0.25">
      <c r="R449" s="27"/>
      <c r="S449" s="27"/>
      <c r="T449" s="27"/>
      <c r="U449" s="27"/>
      <c r="V449" s="27"/>
      <c r="W449" s="27"/>
      <c r="X449" s="27"/>
      <c r="Y449" s="27"/>
    </row>
    <row r="450" spans="18:25" ht="15.75" customHeight="1" x14ac:dyDescent="0.25">
      <c r="R450" s="27"/>
      <c r="S450" s="27"/>
      <c r="T450" s="27"/>
      <c r="U450" s="27"/>
      <c r="V450" s="27"/>
      <c r="W450" s="27"/>
      <c r="X450" s="27"/>
      <c r="Y450" s="27"/>
    </row>
    <row r="451" spans="18:25" ht="15.75" customHeight="1" x14ac:dyDescent="0.25">
      <c r="R451" s="27"/>
      <c r="S451" s="27"/>
      <c r="T451" s="27"/>
      <c r="U451" s="27"/>
      <c r="V451" s="27"/>
      <c r="W451" s="27"/>
      <c r="X451" s="27"/>
      <c r="Y451" s="27"/>
    </row>
    <row r="452" spans="18:25" ht="15.75" customHeight="1" x14ac:dyDescent="0.25">
      <c r="R452" s="27"/>
      <c r="S452" s="27"/>
      <c r="T452" s="27"/>
      <c r="U452" s="27"/>
      <c r="V452" s="27"/>
      <c r="W452" s="27"/>
      <c r="X452" s="27"/>
      <c r="Y452" s="27"/>
    </row>
    <row r="453" spans="18:25" ht="15.75" customHeight="1" x14ac:dyDescent="0.25">
      <c r="R453" s="27"/>
      <c r="S453" s="27"/>
      <c r="T453" s="27"/>
      <c r="U453" s="27"/>
      <c r="V453" s="27"/>
      <c r="W453" s="27"/>
      <c r="X453" s="27"/>
      <c r="Y453" s="27"/>
    </row>
    <row r="454" spans="18:25" ht="15.75" customHeight="1" x14ac:dyDescent="0.25">
      <c r="R454" s="27"/>
      <c r="S454" s="27"/>
      <c r="T454" s="27"/>
      <c r="U454" s="27"/>
      <c r="V454" s="27"/>
      <c r="W454" s="27"/>
      <c r="X454" s="27"/>
      <c r="Y454" s="27"/>
    </row>
    <row r="455" spans="18:25" ht="15.75" customHeight="1" x14ac:dyDescent="0.25">
      <c r="R455" s="27"/>
      <c r="S455" s="27"/>
      <c r="T455" s="27"/>
      <c r="U455" s="27"/>
      <c r="V455" s="27"/>
      <c r="W455" s="27"/>
      <c r="X455" s="27"/>
      <c r="Y455" s="27"/>
    </row>
    <row r="456" spans="18:25" ht="15.75" customHeight="1" x14ac:dyDescent="0.25">
      <c r="R456" s="27"/>
      <c r="S456" s="27"/>
      <c r="T456" s="27"/>
      <c r="U456" s="27"/>
      <c r="V456" s="27"/>
      <c r="W456" s="27"/>
      <c r="X456" s="27"/>
      <c r="Y456" s="27"/>
    </row>
    <row r="457" spans="18:25" ht="15.75" customHeight="1" x14ac:dyDescent="0.25">
      <c r="R457" s="27"/>
      <c r="S457" s="27"/>
      <c r="T457" s="27"/>
      <c r="U457" s="27"/>
      <c r="V457" s="27"/>
      <c r="W457" s="27"/>
      <c r="X457" s="27"/>
      <c r="Y457" s="27"/>
    </row>
    <row r="458" spans="18:25" ht="15.75" customHeight="1" x14ac:dyDescent="0.25">
      <c r="R458" s="27"/>
      <c r="S458" s="27"/>
      <c r="T458" s="27"/>
      <c r="U458" s="27"/>
      <c r="V458" s="27"/>
      <c r="W458" s="27"/>
      <c r="X458" s="27"/>
      <c r="Y458" s="27"/>
    </row>
    <row r="459" spans="18:25" ht="15.75" customHeight="1" x14ac:dyDescent="0.25">
      <c r="R459" s="27"/>
      <c r="S459" s="27"/>
      <c r="T459" s="27"/>
      <c r="U459" s="27"/>
      <c r="V459" s="27"/>
      <c r="W459" s="27"/>
      <c r="X459" s="27"/>
      <c r="Y459" s="27"/>
    </row>
    <row r="460" spans="18:25" ht="15.75" customHeight="1" x14ac:dyDescent="0.25">
      <c r="R460" s="27"/>
      <c r="S460" s="27"/>
      <c r="T460" s="27"/>
      <c r="U460" s="27"/>
      <c r="V460" s="27"/>
      <c r="W460" s="27"/>
      <c r="X460" s="27"/>
      <c r="Y460" s="27"/>
    </row>
    <row r="461" spans="18:25" ht="15.75" customHeight="1" x14ac:dyDescent="0.25">
      <c r="R461" s="27"/>
      <c r="S461" s="27"/>
      <c r="T461" s="27"/>
      <c r="U461" s="27"/>
      <c r="V461" s="27"/>
      <c r="W461" s="27"/>
      <c r="X461" s="27"/>
      <c r="Y461" s="27"/>
    </row>
    <row r="462" spans="18:25" ht="15.75" customHeight="1" x14ac:dyDescent="0.25">
      <c r="R462" s="27"/>
      <c r="S462" s="27"/>
      <c r="T462" s="27"/>
      <c r="U462" s="27"/>
      <c r="V462" s="27"/>
      <c r="W462" s="27"/>
      <c r="X462" s="27"/>
      <c r="Y462" s="27"/>
    </row>
    <row r="463" spans="18:25" ht="15.75" customHeight="1" x14ac:dyDescent="0.25">
      <c r="R463" s="27"/>
      <c r="S463" s="27"/>
      <c r="T463" s="27"/>
      <c r="U463" s="27"/>
      <c r="V463" s="27"/>
      <c r="W463" s="27"/>
      <c r="X463" s="27"/>
      <c r="Y463" s="27"/>
    </row>
    <row r="464" spans="18:25" ht="15.75" customHeight="1" x14ac:dyDescent="0.25">
      <c r="R464" s="27"/>
      <c r="S464" s="27"/>
      <c r="T464" s="27"/>
      <c r="U464" s="27"/>
      <c r="V464" s="27"/>
      <c r="W464" s="27"/>
      <c r="X464" s="27"/>
      <c r="Y464" s="27"/>
    </row>
    <row r="465" spans="18:25" ht="15.75" customHeight="1" x14ac:dyDescent="0.25">
      <c r="R465" s="27"/>
      <c r="S465" s="27"/>
      <c r="T465" s="27"/>
      <c r="U465" s="27"/>
      <c r="V465" s="27"/>
      <c r="W465" s="27"/>
      <c r="X465" s="27"/>
      <c r="Y465" s="27"/>
    </row>
    <row r="466" spans="18:25" ht="15.75" customHeight="1" x14ac:dyDescent="0.25">
      <c r="R466" s="27"/>
      <c r="S466" s="27"/>
      <c r="T466" s="27"/>
      <c r="U466" s="27"/>
      <c r="V466" s="27"/>
      <c r="W466" s="27"/>
      <c r="X466" s="27"/>
      <c r="Y466" s="27"/>
    </row>
    <row r="467" spans="18:25" ht="15.75" customHeight="1" x14ac:dyDescent="0.25">
      <c r="R467" s="27"/>
      <c r="S467" s="27"/>
      <c r="T467" s="27"/>
      <c r="U467" s="27"/>
      <c r="V467" s="27"/>
      <c r="W467" s="27"/>
      <c r="X467" s="27"/>
      <c r="Y467" s="27"/>
    </row>
    <row r="468" spans="18:25" ht="15.75" customHeight="1" x14ac:dyDescent="0.25">
      <c r="R468" s="27"/>
      <c r="S468" s="27"/>
      <c r="T468" s="27"/>
      <c r="U468" s="27"/>
      <c r="V468" s="27"/>
      <c r="W468" s="27"/>
      <c r="X468" s="27"/>
      <c r="Y468" s="27"/>
    </row>
    <row r="469" spans="18:25" ht="15.75" customHeight="1" x14ac:dyDescent="0.25">
      <c r="R469" s="27"/>
      <c r="S469" s="27"/>
      <c r="T469" s="27"/>
      <c r="U469" s="27"/>
      <c r="V469" s="27"/>
      <c r="W469" s="27"/>
      <c r="X469" s="27"/>
      <c r="Y469" s="27"/>
    </row>
    <row r="470" spans="18:25" ht="15.75" customHeight="1" x14ac:dyDescent="0.25">
      <c r="R470" s="27"/>
      <c r="S470" s="27"/>
      <c r="T470" s="27"/>
      <c r="U470" s="27"/>
      <c r="V470" s="27"/>
      <c r="W470" s="27"/>
      <c r="X470" s="27"/>
      <c r="Y470" s="27"/>
    </row>
    <row r="471" spans="18:25" ht="15.75" customHeight="1" x14ac:dyDescent="0.25">
      <c r="R471" s="27"/>
      <c r="S471" s="27"/>
      <c r="T471" s="27"/>
      <c r="U471" s="27"/>
      <c r="V471" s="27"/>
      <c r="W471" s="27"/>
      <c r="X471" s="27"/>
      <c r="Y471" s="27"/>
    </row>
    <row r="472" spans="18:25" ht="15.75" customHeight="1" x14ac:dyDescent="0.25">
      <c r="R472" s="27"/>
      <c r="S472" s="27"/>
      <c r="T472" s="27"/>
      <c r="U472" s="27"/>
      <c r="V472" s="27"/>
      <c r="W472" s="27"/>
      <c r="X472" s="27"/>
      <c r="Y472" s="27"/>
    </row>
    <row r="473" spans="18:25" ht="15.75" customHeight="1" x14ac:dyDescent="0.25">
      <c r="R473" s="27"/>
      <c r="S473" s="27"/>
      <c r="T473" s="27"/>
      <c r="U473" s="27"/>
      <c r="V473" s="27"/>
      <c r="W473" s="27"/>
      <c r="X473" s="27"/>
      <c r="Y473" s="27"/>
    </row>
    <row r="474" spans="18:25" ht="15.75" customHeight="1" x14ac:dyDescent="0.25">
      <c r="R474" s="27"/>
      <c r="S474" s="27"/>
      <c r="T474" s="27"/>
      <c r="U474" s="27"/>
      <c r="V474" s="27"/>
      <c r="W474" s="27"/>
      <c r="X474" s="27"/>
      <c r="Y474" s="27"/>
    </row>
    <row r="475" spans="18:25" ht="15.75" customHeight="1" x14ac:dyDescent="0.25">
      <c r="R475" s="27"/>
      <c r="S475" s="27"/>
      <c r="T475" s="27"/>
      <c r="U475" s="27"/>
      <c r="V475" s="27"/>
      <c r="W475" s="27"/>
      <c r="X475" s="27"/>
      <c r="Y475" s="27"/>
    </row>
    <row r="476" spans="18:25" ht="15.75" customHeight="1" x14ac:dyDescent="0.25">
      <c r="R476" s="27"/>
      <c r="S476" s="27"/>
      <c r="T476" s="27"/>
      <c r="U476" s="27"/>
      <c r="V476" s="27"/>
      <c r="W476" s="27"/>
      <c r="X476" s="27"/>
      <c r="Y476" s="27"/>
    </row>
    <row r="477" spans="18:25" ht="15.75" customHeight="1" x14ac:dyDescent="0.25">
      <c r="R477" s="27"/>
      <c r="S477" s="27"/>
      <c r="T477" s="27"/>
      <c r="U477" s="27"/>
      <c r="V477" s="27"/>
      <c r="W477" s="27"/>
      <c r="X477" s="27"/>
      <c r="Y477" s="27"/>
    </row>
    <row r="478" spans="18:25" ht="15.75" customHeight="1" x14ac:dyDescent="0.25">
      <c r="R478" s="27"/>
      <c r="S478" s="27"/>
      <c r="T478" s="27"/>
      <c r="U478" s="27"/>
      <c r="V478" s="27"/>
      <c r="W478" s="27"/>
      <c r="X478" s="27"/>
      <c r="Y478" s="27"/>
    </row>
    <row r="479" spans="18:25" ht="15.75" customHeight="1" x14ac:dyDescent="0.25">
      <c r="R479" s="27"/>
      <c r="S479" s="27"/>
      <c r="T479" s="27"/>
      <c r="U479" s="27"/>
      <c r="V479" s="27"/>
      <c r="W479" s="27"/>
      <c r="X479" s="27"/>
      <c r="Y479" s="27"/>
    </row>
    <row r="480" spans="18:25" ht="15.75" customHeight="1" x14ac:dyDescent="0.25">
      <c r="R480" s="27"/>
      <c r="S480" s="27"/>
      <c r="T480" s="27"/>
      <c r="U480" s="27"/>
      <c r="V480" s="27"/>
      <c r="W480" s="27"/>
      <c r="X480" s="27"/>
      <c r="Y480" s="27"/>
    </row>
    <row r="481" spans="18:25" ht="15.75" customHeight="1" x14ac:dyDescent="0.25">
      <c r="R481" s="27"/>
      <c r="S481" s="27"/>
      <c r="T481" s="27"/>
      <c r="U481" s="27"/>
      <c r="V481" s="27"/>
      <c r="W481" s="27"/>
      <c r="X481" s="27"/>
      <c r="Y481" s="27"/>
    </row>
    <row r="482" spans="18:25" ht="15.75" customHeight="1" x14ac:dyDescent="0.25">
      <c r="R482" s="27"/>
      <c r="S482" s="27"/>
      <c r="T482" s="27"/>
      <c r="U482" s="27"/>
      <c r="V482" s="27"/>
      <c r="W482" s="27"/>
      <c r="X482" s="27"/>
      <c r="Y482" s="27"/>
    </row>
    <row r="483" spans="18:25" ht="15.75" customHeight="1" x14ac:dyDescent="0.25">
      <c r="R483" s="27"/>
      <c r="S483" s="27"/>
      <c r="T483" s="27"/>
      <c r="U483" s="27"/>
      <c r="V483" s="27"/>
      <c r="W483" s="27"/>
      <c r="X483" s="27"/>
      <c r="Y483" s="27"/>
    </row>
    <row r="484" spans="18:25" ht="15.75" customHeight="1" x14ac:dyDescent="0.25">
      <c r="R484" s="27"/>
      <c r="S484" s="27"/>
      <c r="T484" s="27"/>
      <c r="U484" s="27"/>
      <c r="V484" s="27"/>
      <c r="W484" s="27"/>
      <c r="X484" s="27"/>
      <c r="Y484" s="27"/>
    </row>
    <row r="485" spans="18:25" ht="15.75" customHeight="1" x14ac:dyDescent="0.25">
      <c r="R485" s="27"/>
      <c r="S485" s="27"/>
      <c r="T485" s="27"/>
      <c r="U485" s="27"/>
      <c r="V485" s="27"/>
      <c r="W485" s="27"/>
      <c r="X485" s="27"/>
      <c r="Y485" s="27"/>
    </row>
    <row r="486" spans="18:25" ht="15.75" customHeight="1" x14ac:dyDescent="0.25">
      <c r="R486" s="27"/>
      <c r="S486" s="27"/>
      <c r="T486" s="27"/>
      <c r="U486" s="27"/>
      <c r="V486" s="27"/>
      <c r="W486" s="27"/>
      <c r="X486" s="27"/>
      <c r="Y486" s="27"/>
    </row>
    <row r="487" spans="18:25" ht="15.75" customHeight="1" x14ac:dyDescent="0.25">
      <c r="R487" s="27"/>
      <c r="S487" s="27"/>
      <c r="T487" s="27"/>
      <c r="U487" s="27"/>
      <c r="V487" s="27"/>
      <c r="W487" s="27"/>
      <c r="X487" s="27"/>
      <c r="Y487" s="27"/>
    </row>
    <row r="488" spans="18:25" ht="15.75" customHeight="1" x14ac:dyDescent="0.25">
      <c r="R488" s="27"/>
      <c r="S488" s="27"/>
      <c r="T488" s="27"/>
      <c r="U488" s="27"/>
      <c r="V488" s="27"/>
      <c r="W488" s="27"/>
      <c r="X488" s="27"/>
      <c r="Y488" s="27"/>
    </row>
    <row r="489" spans="18:25" ht="15.75" customHeight="1" x14ac:dyDescent="0.25">
      <c r="R489" s="27"/>
      <c r="S489" s="27"/>
      <c r="T489" s="27"/>
      <c r="U489" s="27"/>
      <c r="V489" s="27"/>
      <c r="W489" s="27"/>
      <c r="X489" s="27"/>
      <c r="Y489" s="27"/>
    </row>
    <row r="490" spans="18:25" ht="15.75" customHeight="1" x14ac:dyDescent="0.25">
      <c r="R490" s="27"/>
      <c r="S490" s="27"/>
      <c r="T490" s="27"/>
      <c r="U490" s="27"/>
      <c r="V490" s="27"/>
      <c r="W490" s="27"/>
      <c r="X490" s="27"/>
      <c r="Y490" s="27"/>
    </row>
    <row r="491" spans="18:25" ht="15.75" customHeight="1" x14ac:dyDescent="0.25">
      <c r="R491" s="27"/>
      <c r="S491" s="27"/>
      <c r="T491" s="27"/>
      <c r="U491" s="27"/>
      <c r="V491" s="27"/>
      <c r="W491" s="27"/>
      <c r="X491" s="27"/>
      <c r="Y491" s="27"/>
    </row>
    <row r="492" spans="18:25" ht="15.75" customHeight="1" x14ac:dyDescent="0.25">
      <c r="R492" s="27"/>
      <c r="S492" s="27"/>
      <c r="T492" s="27"/>
      <c r="U492" s="27"/>
      <c r="V492" s="27"/>
      <c r="W492" s="27"/>
      <c r="X492" s="27"/>
      <c r="Y492" s="27"/>
    </row>
    <row r="493" spans="18:25" ht="15.75" customHeight="1" x14ac:dyDescent="0.25">
      <c r="R493" s="27"/>
      <c r="S493" s="27"/>
      <c r="T493" s="27"/>
      <c r="U493" s="27"/>
      <c r="V493" s="27"/>
      <c r="W493" s="27"/>
      <c r="X493" s="27"/>
      <c r="Y493" s="27"/>
    </row>
    <row r="494" spans="18:25" ht="15.75" customHeight="1" x14ac:dyDescent="0.25">
      <c r="R494" s="27"/>
      <c r="S494" s="27"/>
      <c r="T494" s="27"/>
      <c r="U494" s="27"/>
      <c r="V494" s="27"/>
      <c r="W494" s="27"/>
      <c r="X494" s="27"/>
      <c r="Y494" s="27"/>
    </row>
    <row r="495" spans="18:25" ht="15.75" customHeight="1" x14ac:dyDescent="0.25">
      <c r="R495" s="27"/>
      <c r="S495" s="27"/>
      <c r="T495" s="27"/>
      <c r="U495" s="27"/>
      <c r="V495" s="27"/>
      <c r="W495" s="27"/>
      <c r="X495" s="27"/>
      <c r="Y495" s="27"/>
    </row>
    <row r="496" spans="18:25" ht="15.75" customHeight="1" x14ac:dyDescent="0.25">
      <c r="R496" s="27"/>
      <c r="S496" s="27"/>
      <c r="T496" s="27"/>
      <c r="U496" s="27"/>
      <c r="V496" s="27"/>
      <c r="W496" s="27"/>
      <c r="X496" s="27"/>
      <c r="Y496" s="27"/>
    </row>
    <row r="497" spans="18:25" ht="15.75" customHeight="1" x14ac:dyDescent="0.25">
      <c r="R497" s="27"/>
      <c r="S497" s="27"/>
      <c r="T497" s="27"/>
      <c r="U497" s="27"/>
      <c r="V497" s="27"/>
      <c r="W497" s="27"/>
      <c r="X497" s="27"/>
      <c r="Y497" s="27"/>
    </row>
    <row r="498" spans="18:25" ht="15.75" customHeight="1" x14ac:dyDescent="0.25">
      <c r="R498" s="27"/>
      <c r="S498" s="27"/>
      <c r="T498" s="27"/>
      <c r="U498" s="27"/>
      <c r="V498" s="27"/>
      <c r="W498" s="27"/>
      <c r="X498" s="27"/>
      <c r="Y498" s="27"/>
    </row>
    <row r="499" spans="18:25" ht="15.75" customHeight="1" x14ac:dyDescent="0.25">
      <c r="R499" s="27"/>
      <c r="S499" s="27"/>
      <c r="T499" s="27"/>
      <c r="U499" s="27"/>
      <c r="V499" s="27"/>
      <c r="W499" s="27"/>
      <c r="X499" s="27"/>
      <c r="Y499" s="27"/>
    </row>
    <row r="500" spans="18:25" ht="15.75" customHeight="1" x14ac:dyDescent="0.25">
      <c r="R500" s="27"/>
      <c r="S500" s="27"/>
      <c r="T500" s="27"/>
      <c r="U500" s="27"/>
      <c r="V500" s="27"/>
      <c r="W500" s="27"/>
      <c r="X500" s="27"/>
      <c r="Y500" s="27"/>
    </row>
    <row r="501" spans="18:25" ht="15.75" customHeight="1" x14ac:dyDescent="0.25">
      <c r="R501" s="27"/>
      <c r="S501" s="27"/>
      <c r="T501" s="27"/>
      <c r="U501" s="27"/>
      <c r="V501" s="27"/>
      <c r="W501" s="27"/>
      <c r="X501" s="27"/>
      <c r="Y501" s="27"/>
    </row>
    <row r="502" spans="18:25" ht="15.75" customHeight="1" x14ac:dyDescent="0.25">
      <c r="R502" s="27"/>
      <c r="S502" s="27"/>
      <c r="T502" s="27"/>
      <c r="U502" s="27"/>
      <c r="V502" s="27"/>
      <c r="W502" s="27"/>
      <c r="X502" s="27"/>
      <c r="Y502" s="27"/>
    </row>
    <row r="503" spans="18:25" ht="15.75" customHeight="1" x14ac:dyDescent="0.25">
      <c r="R503" s="27"/>
      <c r="S503" s="27"/>
      <c r="T503" s="27"/>
      <c r="U503" s="27"/>
      <c r="V503" s="27"/>
      <c r="W503" s="27"/>
      <c r="X503" s="27"/>
      <c r="Y503" s="27"/>
    </row>
    <row r="504" spans="18:25" ht="15.75" customHeight="1" x14ac:dyDescent="0.25">
      <c r="R504" s="27"/>
      <c r="S504" s="27"/>
      <c r="T504" s="27"/>
      <c r="U504" s="27"/>
      <c r="V504" s="27"/>
      <c r="W504" s="27"/>
      <c r="X504" s="27"/>
      <c r="Y504" s="27"/>
    </row>
    <row r="505" spans="18:25" ht="15.75" customHeight="1" x14ac:dyDescent="0.25">
      <c r="R505" s="27"/>
      <c r="S505" s="27"/>
      <c r="T505" s="27"/>
      <c r="U505" s="27"/>
      <c r="V505" s="27"/>
      <c r="W505" s="27"/>
      <c r="X505" s="27"/>
      <c r="Y505" s="27"/>
    </row>
    <row r="506" spans="18:25" ht="15.75" customHeight="1" x14ac:dyDescent="0.25">
      <c r="R506" s="27"/>
      <c r="S506" s="27"/>
      <c r="T506" s="27"/>
      <c r="U506" s="27"/>
      <c r="V506" s="27"/>
      <c r="W506" s="27"/>
      <c r="X506" s="27"/>
      <c r="Y506" s="27"/>
    </row>
    <row r="507" spans="18:25" ht="15.75" customHeight="1" x14ac:dyDescent="0.25">
      <c r="R507" s="27"/>
      <c r="S507" s="27"/>
      <c r="T507" s="27"/>
      <c r="U507" s="27"/>
      <c r="V507" s="27"/>
      <c r="W507" s="27"/>
      <c r="X507" s="27"/>
      <c r="Y507" s="27"/>
    </row>
    <row r="508" spans="18:25" ht="15.75" customHeight="1" x14ac:dyDescent="0.25">
      <c r="R508" s="27"/>
      <c r="S508" s="27"/>
      <c r="T508" s="27"/>
      <c r="U508" s="27"/>
      <c r="V508" s="27"/>
      <c r="W508" s="27"/>
      <c r="X508" s="27"/>
      <c r="Y508" s="27"/>
    </row>
    <row r="509" spans="18:25" ht="15.75" customHeight="1" x14ac:dyDescent="0.25">
      <c r="R509" s="27"/>
      <c r="S509" s="27"/>
      <c r="T509" s="27"/>
      <c r="U509" s="27"/>
      <c r="V509" s="27"/>
      <c r="W509" s="27"/>
      <c r="X509" s="27"/>
      <c r="Y509" s="27"/>
    </row>
    <row r="510" spans="18:25" ht="15.75" customHeight="1" x14ac:dyDescent="0.25">
      <c r="R510" s="27"/>
      <c r="S510" s="27"/>
      <c r="T510" s="27"/>
      <c r="U510" s="27"/>
      <c r="V510" s="27"/>
      <c r="W510" s="27"/>
      <c r="X510" s="27"/>
      <c r="Y510" s="27"/>
    </row>
    <row r="511" spans="18:25" ht="15.75" customHeight="1" x14ac:dyDescent="0.25">
      <c r="R511" s="27"/>
      <c r="S511" s="27"/>
      <c r="T511" s="27"/>
      <c r="U511" s="27"/>
      <c r="V511" s="27"/>
      <c r="W511" s="27"/>
      <c r="X511" s="27"/>
      <c r="Y511" s="27"/>
    </row>
    <row r="512" spans="18:25" ht="15.75" customHeight="1" x14ac:dyDescent="0.25">
      <c r="R512" s="27"/>
      <c r="S512" s="27"/>
      <c r="T512" s="27"/>
      <c r="U512" s="27"/>
      <c r="V512" s="27"/>
      <c r="W512" s="27"/>
      <c r="X512" s="27"/>
      <c r="Y512" s="27"/>
    </row>
    <row r="513" spans="18:25" ht="15.75" customHeight="1" x14ac:dyDescent="0.25">
      <c r="R513" s="27"/>
      <c r="S513" s="27"/>
      <c r="T513" s="27"/>
      <c r="U513" s="27"/>
      <c r="V513" s="27"/>
      <c r="W513" s="27"/>
      <c r="X513" s="27"/>
      <c r="Y513" s="27"/>
    </row>
    <row r="514" spans="18:25" ht="15.75" customHeight="1" x14ac:dyDescent="0.25">
      <c r="R514" s="27"/>
      <c r="S514" s="27"/>
      <c r="T514" s="27"/>
      <c r="U514" s="27"/>
      <c r="V514" s="27"/>
      <c r="W514" s="27"/>
      <c r="X514" s="27"/>
      <c r="Y514" s="27"/>
    </row>
    <row r="515" spans="18:25" ht="15.75" customHeight="1" x14ac:dyDescent="0.25">
      <c r="R515" s="27"/>
      <c r="S515" s="27"/>
      <c r="T515" s="27"/>
      <c r="U515" s="27"/>
      <c r="V515" s="27"/>
      <c r="W515" s="27"/>
      <c r="X515" s="27"/>
      <c r="Y515" s="27"/>
    </row>
    <row r="516" spans="18:25" ht="15.75" customHeight="1" x14ac:dyDescent="0.25">
      <c r="R516" s="27"/>
      <c r="S516" s="27"/>
      <c r="T516" s="27"/>
      <c r="U516" s="27"/>
      <c r="V516" s="27"/>
      <c r="W516" s="27"/>
      <c r="X516" s="27"/>
      <c r="Y516" s="27"/>
    </row>
    <row r="517" spans="18:25" ht="15.75" customHeight="1" x14ac:dyDescent="0.25">
      <c r="R517" s="27"/>
      <c r="S517" s="27"/>
      <c r="T517" s="27"/>
      <c r="U517" s="27"/>
      <c r="V517" s="27"/>
      <c r="W517" s="27"/>
      <c r="X517" s="27"/>
      <c r="Y517" s="27"/>
    </row>
    <row r="518" spans="18:25" ht="15.75" customHeight="1" x14ac:dyDescent="0.25">
      <c r="R518" s="27"/>
      <c r="S518" s="27"/>
      <c r="T518" s="27"/>
      <c r="U518" s="27"/>
      <c r="V518" s="27"/>
      <c r="W518" s="27"/>
      <c r="X518" s="27"/>
      <c r="Y518" s="27"/>
    </row>
    <row r="519" spans="18:25" ht="15.75" customHeight="1" x14ac:dyDescent="0.25">
      <c r="R519" s="27"/>
      <c r="S519" s="27"/>
      <c r="T519" s="27"/>
      <c r="U519" s="27"/>
      <c r="V519" s="27"/>
      <c r="W519" s="27"/>
      <c r="X519" s="27"/>
      <c r="Y519" s="27"/>
    </row>
    <row r="520" spans="18:25" ht="15.75" customHeight="1" x14ac:dyDescent="0.25">
      <c r="R520" s="27"/>
      <c r="S520" s="27"/>
      <c r="T520" s="27"/>
      <c r="U520" s="27"/>
      <c r="V520" s="27"/>
      <c r="W520" s="27"/>
      <c r="X520" s="27"/>
      <c r="Y520" s="27"/>
    </row>
    <row r="521" spans="18:25" ht="15.75" customHeight="1" x14ac:dyDescent="0.25">
      <c r="R521" s="27"/>
      <c r="S521" s="27"/>
      <c r="T521" s="27"/>
      <c r="U521" s="27"/>
      <c r="V521" s="27"/>
      <c r="W521" s="27"/>
      <c r="X521" s="27"/>
      <c r="Y521" s="27"/>
    </row>
    <row r="522" spans="18:25" ht="15.75" customHeight="1" x14ac:dyDescent="0.25">
      <c r="R522" s="27"/>
      <c r="S522" s="27"/>
      <c r="T522" s="27"/>
      <c r="U522" s="27"/>
      <c r="V522" s="27"/>
      <c r="W522" s="27"/>
      <c r="X522" s="27"/>
      <c r="Y522" s="27"/>
    </row>
    <row r="523" spans="18:25" ht="15.75" customHeight="1" x14ac:dyDescent="0.25">
      <c r="R523" s="27"/>
      <c r="S523" s="27"/>
      <c r="T523" s="27"/>
      <c r="U523" s="27"/>
      <c r="V523" s="27"/>
      <c r="W523" s="27"/>
      <c r="X523" s="27"/>
      <c r="Y523" s="27"/>
    </row>
    <row r="524" spans="18:25" ht="15.75" customHeight="1" x14ac:dyDescent="0.25">
      <c r="R524" s="27"/>
      <c r="S524" s="27"/>
      <c r="T524" s="27"/>
      <c r="U524" s="27"/>
      <c r="V524" s="27"/>
      <c r="W524" s="27"/>
      <c r="X524" s="27"/>
      <c r="Y524" s="27"/>
    </row>
    <row r="525" spans="18:25" ht="15.75" customHeight="1" x14ac:dyDescent="0.25">
      <c r="R525" s="27"/>
      <c r="S525" s="27"/>
      <c r="T525" s="27"/>
      <c r="U525" s="27"/>
      <c r="V525" s="27"/>
      <c r="W525" s="27"/>
      <c r="X525" s="27"/>
      <c r="Y525" s="27"/>
    </row>
    <row r="526" spans="18:25" ht="15.75" customHeight="1" x14ac:dyDescent="0.25">
      <c r="R526" s="27"/>
      <c r="S526" s="27"/>
      <c r="T526" s="27"/>
      <c r="U526" s="27"/>
      <c r="V526" s="27"/>
      <c r="W526" s="27"/>
      <c r="X526" s="27"/>
      <c r="Y526" s="27"/>
    </row>
    <row r="527" spans="18:25" ht="15.75" customHeight="1" x14ac:dyDescent="0.25">
      <c r="R527" s="27"/>
      <c r="S527" s="27"/>
      <c r="T527" s="27"/>
      <c r="U527" s="27"/>
      <c r="V527" s="27"/>
      <c r="W527" s="27"/>
      <c r="X527" s="27"/>
      <c r="Y527" s="27"/>
    </row>
    <row r="528" spans="18:25" ht="15.75" customHeight="1" x14ac:dyDescent="0.25">
      <c r="R528" s="27"/>
      <c r="S528" s="27"/>
      <c r="T528" s="27"/>
      <c r="U528" s="27"/>
      <c r="V528" s="27"/>
      <c r="W528" s="27"/>
      <c r="X528" s="27"/>
      <c r="Y528" s="27"/>
    </row>
    <row r="529" spans="18:25" ht="15.75" customHeight="1" x14ac:dyDescent="0.25">
      <c r="R529" s="27"/>
      <c r="S529" s="27"/>
      <c r="T529" s="27"/>
      <c r="U529" s="27"/>
      <c r="V529" s="27"/>
      <c r="W529" s="27"/>
      <c r="X529" s="27"/>
      <c r="Y529" s="27"/>
    </row>
    <row r="530" spans="18:25" ht="15.75" customHeight="1" x14ac:dyDescent="0.25">
      <c r="R530" s="27"/>
      <c r="S530" s="27"/>
      <c r="T530" s="27"/>
      <c r="U530" s="27"/>
      <c r="V530" s="27"/>
      <c r="W530" s="27"/>
      <c r="X530" s="27"/>
      <c r="Y530" s="27"/>
    </row>
    <row r="531" spans="18:25" ht="15.75" customHeight="1" x14ac:dyDescent="0.25">
      <c r="R531" s="27"/>
      <c r="S531" s="27"/>
      <c r="T531" s="27"/>
      <c r="U531" s="27"/>
      <c r="V531" s="27"/>
      <c r="W531" s="27"/>
      <c r="X531" s="27"/>
      <c r="Y531" s="27"/>
    </row>
    <row r="532" spans="18:25" ht="15.75" customHeight="1" x14ac:dyDescent="0.25">
      <c r="R532" s="27"/>
      <c r="S532" s="27"/>
      <c r="T532" s="27"/>
      <c r="U532" s="27"/>
      <c r="V532" s="27"/>
      <c r="W532" s="27"/>
      <c r="X532" s="27"/>
      <c r="Y532" s="27"/>
    </row>
    <row r="533" spans="18:25" ht="15.75" customHeight="1" x14ac:dyDescent="0.25">
      <c r="R533" s="27"/>
      <c r="S533" s="27"/>
      <c r="T533" s="27"/>
      <c r="U533" s="27"/>
      <c r="V533" s="27"/>
      <c r="W533" s="27"/>
      <c r="X533" s="27"/>
      <c r="Y533" s="27"/>
    </row>
    <row r="534" spans="18:25" ht="15.75" customHeight="1" x14ac:dyDescent="0.25">
      <c r="R534" s="27"/>
      <c r="S534" s="27"/>
      <c r="T534" s="27"/>
      <c r="U534" s="27"/>
      <c r="V534" s="27"/>
      <c r="W534" s="27"/>
      <c r="X534" s="27"/>
      <c r="Y534" s="27"/>
    </row>
    <row r="535" spans="18:25" ht="15.75" customHeight="1" x14ac:dyDescent="0.25">
      <c r="R535" s="27"/>
      <c r="S535" s="27"/>
      <c r="T535" s="27"/>
      <c r="U535" s="27"/>
      <c r="V535" s="27"/>
      <c r="W535" s="27"/>
      <c r="X535" s="27"/>
      <c r="Y535" s="27"/>
    </row>
    <row r="536" spans="18:25" ht="15.75" customHeight="1" x14ac:dyDescent="0.25">
      <c r="R536" s="27"/>
      <c r="S536" s="27"/>
      <c r="T536" s="27"/>
      <c r="U536" s="27"/>
      <c r="V536" s="27"/>
      <c r="W536" s="27"/>
      <c r="X536" s="27"/>
      <c r="Y536" s="27"/>
    </row>
    <row r="537" spans="18:25" ht="15.75" customHeight="1" x14ac:dyDescent="0.25">
      <c r="R537" s="27"/>
      <c r="S537" s="27"/>
      <c r="T537" s="27"/>
      <c r="U537" s="27"/>
      <c r="V537" s="27"/>
      <c r="W537" s="27"/>
      <c r="X537" s="27"/>
      <c r="Y537" s="27"/>
    </row>
    <row r="538" spans="18:25" ht="15.75" customHeight="1" x14ac:dyDescent="0.25">
      <c r="R538" s="27"/>
      <c r="S538" s="27"/>
      <c r="T538" s="27"/>
      <c r="U538" s="27"/>
      <c r="V538" s="27"/>
      <c r="W538" s="27"/>
      <c r="X538" s="27"/>
      <c r="Y538" s="27"/>
    </row>
    <row r="539" spans="18:25" ht="15.75" customHeight="1" x14ac:dyDescent="0.25">
      <c r="R539" s="27"/>
      <c r="S539" s="27"/>
      <c r="T539" s="27"/>
      <c r="U539" s="27"/>
      <c r="V539" s="27"/>
      <c r="W539" s="27"/>
      <c r="X539" s="27"/>
      <c r="Y539" s="27"/>
    </row>
    <row r="540" spans="18:25" ht="15.75" customHeight="1" x14ac:dyDescent="0.25">
      <c r="R540" s="27"/>
      <c r="S540" s="27"/>
      <c r="T540" s="27"/>
      <c r="U540" s="27"/>
      <c r="V540" s="27"/>
      <c r="W540" s="27"/>
      <c r="X540" s="27"/>
      <c r="Y540" s="27"/>
    </row>
    <row r="541" spans="18:25" ht="15.75" customHeight="1" x14ac:dyDescent="0.25">
      <c r="R541" s="27"/>
      <c r="S541" s="27"/>
      <c r="T541" s="27"/>
      <c r="U541" s="27"/>
      <c r="V541" s="27"/>
      <c r="W541" s="27"/>
      <c r="X541" s="27"/>
      <c r="Y541" s="27"/>
    </row>
    <row r="542" spans="18:25" ht="15.75" customHeight="1" x14ac:dyDescent="0.25">
      <c r="R542" s="27"/>
      <c r="S542" s="27"/>
      <c r="T542" s="27"/>
      <c r="U542" s="27"/>
      <c r="V542" s="27"/>
      <c r="W542" s="27"/>
      <c r="X542" s="27"/>
      <c r="Y542" s="27"/>
    </row>
    <row r="543" spans="18:25" ht="15.75" customHeight="1" x14ac:dyDescent="0.25">
      <c r="R543" s="27"/>
      <c r="S543" s="27"/>
      <c r="T543" s="27"/>
      <c r="U543" s="27"/>
      <c r="V543" s="27"/>
      <c r="W543" s="27"/>
      <c r="X543" s="27"/>
      <c r="Y543" s="27"/>
    </row>
    <row r="544" spans="18:25" ht="15.75" customHeight="1" x14ac:dyDescent="0.25">
      <c r="R544" s="27"/>
      <c r="S544" s="27"/>
      <c r="T544" s="27"/>
      <c r="U544" s="27"/>
      <c r="V544" s="27"/>
      <c r="W544" s="27"/>
      <c r="X544" s="27"/>
      <c r="Y544" s="27"/>
    </row>
    <row r="545" spans="18:25" ht="15.75" customHeight="1" x14ac:dyDescent="0.25">
      <c r="R545" s="27"/>
      <c r="S545" s="27"/>
      <c r="T545" s="27"/>
      <c r="U545" s="27"/>
      <c r="V545" s="27"/>
      <c r="W545" s="27"/>
      <c r="X545" s="27"/>
      <c r="Y545" s="27"/>
    </row>
    <row r="546" spans="18:25" ht="15.75" customHeight="1" x14ac:dyDescent="0.25">
      <c r="R546" s="27"/>
      <c r="S546" s="27"/>
      <c r="T546" s="27"/>
      <c r="U546" s="27"/>
      <c r="V546" s="27"/>
      <c r="W546" s="27"/>
      <c r="X546" s="27"/>
      <c r="Y546" s="27"/>
    </row>
    <row r="547" spans="18:25" ht="15.75" customHeight="1" x14ac:dyDescent="0.25">
      <c r="R547" s="27"/>
      <c r="S547" s="27"/>
      <c r="T547" s="27"/>
      <c r="U547" s="27"/>
      <c r="V547" s="27"/>
      <c r="W547" s="27"/>
      <c r="X547" s="27"/>
      <c r="Y547" s="27"/>
    </row>
    <row r="548" spans="18:25" ht="15.75" customHeight="1" x14ac:dyDescent="0.25">
      <c r="R548" s="27"/>
      <c r="S548" s="27"/>
      <c r="T548" s="27"/>
      <c r="U548" s="27"/>
      <c r="V548" s="27"/>
      <c r="W548" s="27"/>
      <c r="X548" s="27"/>
      <c r="Y548" s="27"/>
    </row>
    <row r="549" spans="18:25" ht="15.75" customHeight="1" x14ac:dyDescent="0.25">
      <c r="R549" s="27"/>
      <c r="S549" s="27"/>
      <c r="T549" s="27"/>
      <c r="U549" s="27"/>
      <c r="V549" s="27"/>
      <c r="W549" s="27"/>
      <c r="X549" s="27"/>
      <c r="Y549" s="27"/>
    </row>
    <row r="550" spans="18:25" ht="15.75" customHeight="1" x14ac:dyDescent="0.25">
      <c r="R550" s="27"/>
      <c r="S550" s="27"/>
      <c r="T550" s="27"/>
      <c r="U550" s="27"/>
      <c r="V550" s="27"/>
      <c r="W550" s="27"/>
      <c r="X550" s="27"/>
      <c r="Y550" s="27"/>
    </row>
    <row r="551" spans="18:25" ht="15.75" customHeight="1" x14ac:dyDescent="0.25">
      <c r="R551" s="27"/>
      <c r="S551" s="27"/>
      <c r="T551" s="27"/>
      <c r="U551" s="27"/>
      <c r="V551" s="27"/>
      <c r="W551" s="27"/>
      <c r="X551" s="27"/>
      <c r="Y551" s="27"/>
    </row>
    <row r="552" spans="18:25" ht="15.75" customHeight="1" x14ac:dyDescent="0.25">
      <c r="R552" s="27"/>
      <c r="S552" s="27"/>
      <c r="T552" s="27"/>
      <c r="U552" s="27"/>
      <c r="V552" s="27"/>
      <c r="W552" s="27"/>
      <c r="X552" s="27"/>
      <c r="Y552" s="27"/>
    </row>
    <row r="553" spans="18:25" ht="15.75" customHeight="1" x14ac:dyDescent="0.25">
      <c r="R553" s="27"/>
      <c r="S553" s="27"/>
      <c r="T553" s="27"/>
      <c r="U553" s="27"/>
      <c r="V553" s="27"/>
      <c r="W553" s="27"/>
      <c r="X553" s="27"/>
      <c r="Y553" s="27"/>
    </row>
    <row r="554" spans="18:25" ht="15.75" customHeight="1" x14ac:dyDescent="0.25">
      <c r="R554" s="27"/>
      <c r="S554" s="27"/>
      <c r="T554" s="27"/>
      <c r="U554" s="27"/>
      <c r="V554" s="27"/>
      <c r="W554" s="27"/>
      <c r="X554" s="27"/>
      <c r="Y554" s="27"/>
    </row>
    <row r="555" spans="18:25" ht="15.75" customHeight="1" x14ac:dyDescent="0.25">
      <c r="R555" s="27"/>
      <c r="S555" s="27"/>
      <c r="T555" s="27"/>
      <c r="U555" s="27"/>
      <c r="V555" s="27"/>
      <c r="W555" s="27"/>
      <c r="X555" s="27"/>
      <c r="Y555" s="27"/>
    </row>
    <row r="556" spans="18:25" ht="15.75" customHeight="1" x14ac:dyDescent="0.25">
      <c r="R556" s="27"/>
      <c r="S556" s="27"/>
      <c r="T556" s="27"/>
      <c r="U556" s="27"/>
      <c r="V556" s="27"/>
      <c r="W556" s="27"/>
      <c r="X556" s="27"/>
      <c r="Y556" s="27"/>
    </row>
    <row r="557" spans="18:25" ht="15.75" customHeight="1" x14ac:dyDescent="0.25">
      <c r="R557" s="27"/>
      <c r="S557" s="27"/>
      <c r="T557" s="27"/>
      <c r="U557" s="27"/>
      <c r="V557" s="27"/>
      <c r="W557" s="27"/>
      <c r="X557" s="27"/>
      <c r="Y557" s="27"/>
    </row>
    <row r="558" spans="18:25" ht="15.75" customHeight="1" x14ac:dyDescent="0.25">
      <c r="R558" s="27"/>
      <c r="S558" s="27"/>
      <c r="T558" s="27"/>
      <c r="U558" s="27"/>
      <c r="V558" s="27"/>
      <c r="W558" s="27"/>
      <c r="X558" s="27"/>
      <c r="Y558" s="27"/>
    </row>
    <row r="559" spans="18:25" ht="15.75" customHeight="1" x14ac:dyDescent="0.25">
      <c r="R559" s="27"/>
      <c r="S559" s="27"/>
      <c r="T559" s="27"/>
      <c r="U559" s="27"/>
      <c r="V559" s="27"/>
      <c r="W559" s="27"/>
      <c r="X559" s="27"/>
      <c r="Y559" s="27"/>
    </row>
    <row r="560" spans="18:25" ht="15.75" customHeight="1" x14ac:dyDescent="0.25">
      <c r="R560" s="27"/>
      <c r="S560" s="27"/>
      <c r="T560" s="27"/>
      <c r="U560" s="27"/>
      <c r="V560" s="27"/>
      <c r="W560" s="27"/>
      <c r="X560" s="27"/>
      <c r="Y560" s="27"/>
    </row>
    <row r="561" spans="18:25" ht="15.75" customHeight="1" x14ac:dyDescent="0.25">
      <c r="R561" s="27"/>
      <c r="S561" s="27"/>
      <c r="T561" s="27"/>
      <c r="U561" s="27"/>
      <c r="V561" s="27"/>
      <c r="W561" s="27"/>
      <c r="X561" s="27"/>
      <c r="Y561" s="27"/>
    </row>
    <row r="562" spans="18:25" ht="15.75" customHeight="1" x14ac:dyDescent="0.25">
      <c r="R562" s="27"/>
      <c r="S562" s="27"/>
      <c r="T562" s="27"/>
      <c r="U562" s="27"/>
      <c r="V562" s="27"/>
      <c r="W562" s="27"/>
      <c r="X562" s="27"/>
      <c r="Y562" s="27"/>
    </row>
    <row r="563" spans="18:25" ht="15.75" customHeight="1" x14ac:dyDescent="0.25">
      <c r="R563" s="27"/>
      <c r="S563" s="27"/>
      <c r="T563" s="27"/>
      <c r="U563" s="27"/>
      <c r="V563" s="27"/>
      <c r="W563" s="27"/>
      <c r="X563" s="27"/>
      <c r="Y563" s="27"/>
    </row>
    <row r="564" spans="18:25" ht="15.75" customHeight="1" x14ac:dyDescent="0.25">
      <c r="R564" s="27"/>
      <c r="S564" s="27"/>
      <c r="T564" s="27"/>
      <c r="U564" s="27"/>
      <c r="V564" s="27"/>
      <c r="W564" s="27"/>
      <c r="X564" s="27"/>
      <c r="Y564" s="27"/>
    </row>
    <row r="565" spans="18:25" ht="15.75" customHeight="1" x14ac:dyDescent="0.25">
      <c r="R565" s="27"/>
      <c r="S565" s="27"/>
      <c r="T565" s="27"/>
      <c r="U565" s="27"/>
      <c r="V565" s="27"/>
      <c r="W565" s="27"/>
      <c r="X565" s="27"/>
      <c r="Y565" s="27"/>
    </row>
    <row r="566" spans="18:25" ht="15.75" customHeight="1" x14ac:dyDescent="0.25">
      <c r="R566" s="27"/>
      <c r="S566" s="27"/>
      <c r="T566" s="27"/>
      <c r="U566" s="27"/>
      <c r="V566" s="27"/>
      <c r="W566" s="27"/>
      <c r="X566" s="27"/>
      <c r="Y566" s="27"/>
    </row>
    <row r="567" spans="18:25" ht="15.75" customHeight="1" x14ac:dyDescent="0.25">
      <c r="R567" s="27"/>
      <c r="S567" s="27"/>
      <c r="T567" s="27"/>
      <c r="U567" s="27"/>
      <c r="V567" s="27"/>
      <c r="W567" s="27"/>
      <c r="X567" s="27"/>
      <c r="Y567" s="27"/>
    </row>
    <row r="568" spans="18:25" ht="15.75" customHeight="1" x14ac:dyDescent="0.25">
      <c r="R568" s="27"/>
      <c r="S568" s="27"/>
      <c r="T568" s="27"/>
      <c r="U568" s="27"/>
      <c r="V568" s="27"/>
      <c r="W568" s="27"/>
      <c r="X568" s="27"/>
      <c r="Y568" s="27"/>
    </row>
    <row r="569" spans="18:25" ht="15.75" customHeight="1" x14ac:dyDescent="0.25">
      <c r="R569" s="27"/>
      <c r="S569" s="27"/>
      <c r="T569" s="27"/>
      <c r="U569" s="27"/>
      <c r="V569" s="27"/>
      <c r="W569" s="27"/>
      <c r="X569" s="27"/>
      <c r="Y569" s="27"/>
    </row>
    <row r="570" spans="18:25" ht="15.75" customHeight="1" x14ac:dyDescent="0.25">
      <c r="R570" s="27"/>
      <c r="S570" s="27"/>
      <c r="T570" s="27"/>
      <c r="U570" s="27"/>
      <c r="V570" s="27"/>
      <c r="W570" s="27"/>
      <c r="X570" s="27"/>
      <c r="Y570" s="27"/>
    </row>
    <row r="571" spans="18:25" ht="15.75" customHeight="1" x14ac:dyDescent="0.25">
      <c r="R571" s="27"/>
      <c r="S571" s="27"/>
      <c r="T571" s="27"/>
      <c r="U571" s="27"/>
      <c r="V571" s="27"/>
      <c r="W571" s="27"/>
      <c r="X571" s="27"/>
      <c r="Y571" s="27"/>
    </row>
    <row r="572" spans="18:25" ht="15.75" customHeight="1" x14ac:dyDescent="0.25">
      <c r="R572" s="27"/>
      <c r="S572" s="27"/>
      <c r="T572" s="27"/>
      <c r="U572" s="27"/>
      <c r="V572" s="27"/>
      <c r="W572" s="27"/>
      <c r="X572" s="27"/>
      <c r="Y572" s="27"/>
    </row>
    <row r="573" spans="18:25" ht="15.75" customHeight="1" x14ac:dyDescent="0.25">
      <c r="R573" s="27"/>
      <c r="S573" s="27"/>
      <c r="T573" s="27"/>
      <c r="U573" s="27"/>
      <c r="V573" s="27"/>
      <c r="W573" s="27"/>
      <c r="X573" s="27"/>
      <c r="Y573" s="27"/>
    </row>
    <row r="574" spans="18:25" ht="15.75" customHeight="1" x14ac:dyDescent="0.25">
      <c r="R574" s="27"/>
      <c r="S574" s="27"/>
      <c r="T574" s="27"/>
      <c r="U574" s="27"/>
      <c r="V574" s="27"/>
      <c r="W574" s="27"/>
      <c r="X574" s="27"/>
      <c r="Y574" s="27"/>
    </row>
    <row r="575" spans="18:25" ht="15.75" customHeight="1" x14ac:dyDescent="0.25">
      <c r="R575" s="27"/>
      <c r="S575" s="27"/>
      <c r="T575" s="27"/>
      <c r="U575" s="27"/>
      <c r="V575" s="27"/>
      <c r="W575" s="27"/>
      <c r="X575" s="27"/>
      <c r="Y575" s="27"/>
    </row>
    <row r="576" spans="18:25" ht="15.75" customHeight="1" x14ac:dyDescent="0.25">
      <c r="R576" s="27"/>
      <c r="S576" s="27"/>
      <c r="T576" s="27"/>
      <c r="U576" s="27"/>
      <c r="V576" s="27"/>
      <c r="W576" s="27"/>
      <c r="X576" s="27"/>
      <c r="Y576" s="27"/>
    </row>
    <row r="577" spans="18:25" ht="15.75" customHeight="1" x14ac:dyDescent="0.25">
      <c r="R577" s="27"/>
      <c r="S577" s="27"/>
      <c r="T577" s="27"/>
      <c r="U577" s="27"/>
      <c r="V577" s="27"/>
      <c r="W577" s="27"/>
      <c r="X577" s="27"/>
      <c r="Y577" s="27"/>
    </row>
    <row r="578" spans="18:25" ht="15.75" customHeight="1" x14ac:dyDescent="0.25">
      <c r="R578" s="27"/>
      <c r="S578" s="27"/>
      <c r="T578" s="27"/>
      <c r="U578" s="27"/>
      <c r="V578" s="27"/>
      <c r="W578" s="27"/>
      <c r="X578" s="27"/>
      <c r="Y578" s="27"/>
    </row>
    <row r="579" spans="18:25" ht="15.75" customHeight="1" x14ac:dyDescent="0.25">
      <c r="R579" s="27"/>
      <c r="S579" s="27"/>
      <c r="T579" s="27"/>
      <c r="U579" s="27"/>
      <c r="V579" s="27"/>
      <c r="W579" s="27"/>
      <c r="X579" s="27"/>
      <c r="Y579" s="27"/>
    </row>
    <row r="580" spans="18:25" ht="15.75" customHeight="1" x14ac:dyDescent="0.25">
      <c r="R580" s="27"/>
      <c r="S580" s="27"/>
      <c r="T580" s="27"/>
      <c r="U580" s="27"/>
      <c r="V580" s="27"/>
      <c r="W580" s="27"/>
      <c r="X580" s="27"/>
      <c r="Y580" s="27"/>
    </row>
    <row r="581" spans="18:25" ht="15.75" customHeight="1" x14ac:dyDescent="0.25">
      <c r="R581" s="27"/>
      <c r="S581" s="27"/>
      <c r="T581" s="27"/>
      <c r="U581" s="27"/>
      <c r="V581" s="27"/>
      <c r="W581" s="27"/>
      <c r="X581" s="27"/>
      <c r="Y581" s="27"/>
    </row>
    <row r="582" spans="18:25" ht="15.75" customHeight="1" x14ac:dyDescent="0.25">
      <c r="R582" s="27"/>
      <c r="S582" s="27"/>
      <c r="T582" s="27"/>
      <c r="U582" s="27"/>
      <c r="V582" s="27"/>
      <c r="W582" s="27"/>
      <c r="X582" s="27"/>
      <c r="Y582" s="27"/>
    </row>
    <row r="583" spans="18:25" ht="15.75" customHeight="1" x14ac:dyDescent="0.25">
      <c r="R583" s="27"/>
      <c r="S583" s="27"/>
      <c r="T583" s="27"/>
      <c r="U583" s="27"/>
      <c r="V583" s="27"/>
      <c r="W583" s="27"/>
      <c r="X583" s="27"/>
      <c r="Y583" s="27"/>
    </row>
    <row r="584" spans="18:25" ht="15.75" customHeight="1" x14ac:dyDescent="0.25">
      <c r="R584" s="27"/>
      <c r="S584" s="27"/>
      <c r="T584" s="27"/>
      <c r="U584" s="27"/>
      <c r="V584" s="27"/>
      <c r="W584" s="27"/>
      <c r="X584" s="27"/>
      <c r="Y584" s="27"/>
    </row>
    <row r="585" spans="18:25" ht="15.75" customHeight="1" x14ac:dyDescent="0.25">
      <c r="R585" s="27"/>
      <c r="S585" s="27"/>
      <c r="T585" s="27"/>
      <c r="U585" s="27"/>
      <c r="V585" s="27"/>
      <c r="W585" s="27"/>
      <c r="X585" s="27"/>
      <c r="Y585" s="27"/>
    </row>
    <row r="586" spans="18:25" ht="15.75" customHeight="1" x14ac:dyDescent="0.25">
      <c r="R586" s="27"/>
      <c r="S586" s="27"/>
      <c r="T586" s="27"/>
      <c r="U586" s="27"/>
      <c r="V586" s="27"/>
      <c r="W586" s="27"/>
      <c r="X586" s="27"/>
      <c r="Y586" s="27"/>
    </row>
    <row r="587" spans="18:25" ht="15.75" customHeight="1" x14ac:dyDescent="0.25">
      <c r="R587" s="27"/>
      <c r="S587" s="27"/>
      <c r="T587" s="27"/>
      <c r="U587" s="27"/>
      <c r="V587" s="27"/>
      <c r="W587" s="27"/>
      <c r="X587" s="27"/>
      <c r="Y587" s="27"/>
    </row>
    <row r="588" spans="18:25" ht="15.75" customHeight="1" x14ac:dyDescent="0.25">
      <c r="R588" s="27"/>
      <c r="S588" s="27"/>
      <c r="T588" s="27"/>
      <c r="U588" s="27"/>
      <c r="V588" s="27"/>
      <c r="W588" s="27"/>
      <c r="X588" s="27"/>
      <c r="Y588" s="27"/>
    </row>
    <row r="589" spans="18:25" ht="15.75" customHeight="1" x14ac:dyDescent="0.25">
      <c r="R589" s="27"/>
      <c r="S589" s="27"/>
      <c r="T589" s="27"/>
      <c r="U589" s="27"/>
      <c r="V589" s="27"/>
      <c r="W589" s="27"/>
      <c r="X589" s="27"/>
      <c r="Y589" s="27"/>
    </row>
    <row r="590" spans="18:25" ht="15.75" customHeight="1" x14ac:dyDescent="0.25">
      <c r="R590" s="27"/>
      <c r="S590" s="27"/>
      <c r="T590" s="27"/>
      <c r="U590" s="27"/>
      <c r="V590" s="27"/>
      <c r="W590" s="27"/>
      <c r="X590" s="27"/>
      <c r="Y590" s="27"/>
    </row>
    <row r="591" spans="18:25" ht="15.75" customHeight="1" x14ac:dyDescent="0.25">
      <c r="R591" s="27"/>
      <c r="S591" s="27"/>
      <c r="T591" s="27"/>
      <c r="U591" s="27"/>
      <c r="V591" s="27"/>
      <c r="W591" s="27"/>
      <c r="X591" s="27"/>
      <c r="Y591" s="27"/>
    </row>
    <row r="592" spans="18:25" ht="15.75" customHeight="1" x14ac:dyDescent="0.25">
      <c r="R592" s="27"/>
      <c r="S592" s="27"/>
      <c r="T592" s="27"/>
      <c r="U592" s="27"/>
      <c r="V592" s="27"/>
      <c r="W592" s="27"/>
      <c r="X592" s="27"/>
      <c r="Y592" s="27"/>
    </row>
    <row r="593" spans="18:25" ht="15.75" customHeight="1" x14ac:dyDescent="0.25">
      <c r="R593" s="27"/>
      <c r="S593" s="27"/>
      <c r="T593" s="27"/>
      <c r="U593" s="27"/>
      <c r="V593" s="27"/>
      <c r="W593" s="27"/>
      <c r="X593" s="27"/>
      <c r="Y593" s="27"/>
    </row>
    <row r="594" spans="18:25" ht="15.75" customHeight="1" x14ac:dyDescent="0.25">
      <c r="R594" s="27"/>
      <c r="S594" s="27"/>
      <c r="T594" s="27"/>
      <c r="U594" s="27"/>
      <c r="V594" s="27"/>
      <c r="W594" s="27"/>
      <c r="X594" s="27"/>
      <c r="Y594" s="27"/>
    </row>
    <row r="595" spans="18:25" ht="15.75" customHeight="1" x14ac:dyDescent="0.25">
      <c r="R595" s="27"/>
      <c r="S595" s="27"/>
      <c r="T595" s="27"/>
      <c r="U595" s="27"/>
      <c r="V595" s="27"/>
      <c r="W595" s="27"/>
      <c r="X595" s="27"/>
      <c r="Y595" s="27"/>
    </row>
    <row r="596" spans="18:25" ht="15.75" customHeight="1" x14ac:dyDescent="0.25">
      <c r="R596" s="27"/>
      <c r="S596" s="27"/>
      <c r="T596" s="27"/>
      <c r="U596" s="27"/>
      <c r="V596" s="27"/>
      <c r="W596" s="27"/>
      <c r="X596" s="27"/>
      <c r="Y596" s="27"/>
    </row>
    <row r="597" spans="18:25" ht="15.75" customHeight="1" x14ac:dyDescent="0.25">
      <c r="R597" s="27"/>
      <c r="S597" s="27"/>
      <c r="T597" s="27"/>
      <c r="U597" s="27"/>
      <c r="V597" s="27"/>
      <c r="W597" s="27"/>
      <c r="X597" s="27"/>
      <c r="Y597" s="27"/>
    </row>
    <row r="598" spans="18:25" ht="15.75" customHeight="1" x14ac:dyDescent="0.25">
      <c r="R598" s="27"/>
      <c r="S598" s="27"/>
      <c r="T598" s="27"/>
      <c r="U598" s="27"/>
      <c r="V598" s="27"/>
      <c r="W598" s="27"/>
      <c r="X598" s="27"/>
      <c r="Y598" s="27"/>
    </row>
    <row r="599" spans="18:25" ht="15.75" customHeight="1" x14ac:dyDescent="0.25">
      <c r="R599" s="27"/>
      <c r="S599" s="27"/>
      <c r="T599" s="27"/>
      <c r="U599" s="27"/>
      <c r="V599" s="27"/>
      <c r="W599" s="27"/>
      <c r="X599" s="27"/>
      <c r="Y599" s="27"/>
    </row>
    <row r="600" spans="18:25" ht="15.75" customHeight="1" x14ac:dyDescent="0.25">
      <c r="R600" s="27"/>
      <c r="S600" s="27"/>
      <c r="T600" s="27"/>
      <c r="U600" s="27"/>
      <c r="V600" s="27"/>
      <c r="W600" s="27"/>
      <c r="X600" s="27"/>
      <c r="Y600" s="27"/>
    </row>
    <row r="601" spans="18:25" ht="15.75" customHeight="1" x14ac:dyDescent="0.25">
      <c r="R601" s="27"/>
      <c r="S601" s="27"/>
      <c r="T601" s="27"/>
      <c r="U601" s="27"/>
      <c r="V601" s="27"/>
      <c r="W601" s="27"/>
      <c r="X601" s="27"/>
      <c r="Y601" s="27"/>
    </row>
    <row r="602" spans="18:25" ht="15.75" customHeight="1" x14ac:dyDescent="0.25">
      <c r="R602" s="27"/>
      <c r="S602" s="27"/>
      <c r="T602" s="27"/>
      <c r="U602" s="27"/>
      <c r="V602" s="27"/>
      <c r="W602" s="27"/>
      <c r="X602" s="27"/>
      <c r="Y602" s="27"/>
    </row>
    <row r="603" spans="18:25" ht="15.75" customHeight="1" x14ac:dyDescent="0.25">
      <c r="R603" s="27"/>
      <c r="S603" s="27"/>
      <c r="T603" s="27"/>
      <c r="U603" s="27"/>
      <c r="V603" s="27"/>
      <c r="W603" s="27"/>
      <c r="X603" s="27"/>
      <c r="Y603" s="27"/>
    </row>
    <row r="604" spans="18:25" ht="15.75" customHeight="1" x14ac:dyDescent="0.25">
      <c r="R604" s="27"/>
      <c r="S604" s="27"/>
      <c r="T604" s="27"/>
      <c r="U604" s="27"/>
      <c r="V604" s="27"/>
      <c r="W604" s="27"/>
      <c r="X604" s="27"/>
      <c r="Y604" s="27"/>
    </row>
    <row r="605" spans="18:25" ht="15.75" customHeight="1" x14ac:dyDescent="0.25">
      <c r="R605" s="27"/>
      <c r="S605" s="27"/>
      <c r="T605" s="27"/>
      <c r="U605" s="27"/>
      <c r="V605" s="27"/>
      <c r="W605" s="27"/>
      <c r="X605" s="27"/>
      <c r="Y605" s="27"/>
    </row>
    <row r="606" spans="18:25" ht="15.75" customHeight="1" x14ac:dyDescent="0.25">
      <c r="R606" s="27"/>
      <c r="S606" s="27"/>
      <c r="T606" s="27"/>
      <c r="U606" s="27"/>
      <c r="V606" s="27"/>
      <c r="W606" s="27"/>
      <c r="X606" s="27"/>
      <c r="Y606" s="27"/>
    </row>
    <row r="607" spans="18:25" ht="15.75" customHeight="1" x14ac:dyDescent="0.25">
      <c r="R607" s="27"/>
      <c r="S607" s="27"/>
      <c r="T607" s="27"/>
      <c r="U607" s="27"/>
      <c r="V607" s="27"/>
      <c r="W607" s="27"/>
      <c r="X607" s="27"/>
      <c r="Y607" s="27"/>
    </row>
    <row r="608" spans="18:25" ht="15.75" customHeight="1" x14ac:dyDescent="0.25">
      <c r="R608" s="27"/>
      <c r="S608" s="27"/>
      <c r="T608" s="27"/>
      <c r="U608" s="27"/>
      <c r="V608" s="27"/>
      <c r="W608" s="27"/>
      <c r="X608" s="27"/>
      <c r="Y608" s="27"/>
    </row>
    <row r="609" spans="18:25" ht="15.75" customHeight="1" x14ac:dyDescent="0.25">
      <c r="R609" s="27"/>
      <c r="S609" s="27"/>
      <c r="T609" s="27"/>
      <c r="U609" s="27"/>
      <c r="V609" s="27"/>
      <c r="W609" s="27"/>
      <c r="X609" s="27"/>
      <c r="Y609" s="27"/>
    </row>
    <row r="610" spans="18:25" ht="15.75" customHeight="1" x14ac:dyDescent="0.25">
      <c r="R610" s="27"/>
      <c r="S610" s="27"/>
      <c r="T610" s="27"/>
      <c r="U610" s="27"/>
      <c r="V610" s="27"/>
      <c r="W610" s="27"/>
      <c r="X610" s="27"/>
      <c r="Y610" s="27"/>
    </row>
    <row r="611" spans="18:25" ht="15.75" customHeight="1" x14ac:dyDescent="0.25">
      <c r="R611" s="27"/>
      <c r="S611" s="27"/>
      <c r="T611" s="27"/>
      <c r="U611" s="27"/>
      <c r="V611" s="27"/>
      <c r="W611" s="27"/>
      <c r="X611" s="27"/>
      <c r="Y611" s="27"/>
    </row>
    <row r="612" spans="18:25" ht="15.75" customHeight="1" x14ac:dyDescent="0.25">
      <c r="R612" s="27"/>
      <c r="S612" s="27"/>
      <c r="T612" s="27"/>
      <c r="U612" s="27"/>
      <c r="V612" s="27"/>
      <c r="W612" s="27"/>
      <c r="X612" s="27"/>
      <c r="Y612" s="27"/>
    </row>
    <row r="613" spans="18:25" ht="15.75" customHeight="1" x14ac:dyDescent="0.25">
      <c r="R613" s="27"/>
      <c r="S613" s="27"/>
      <c r="T613" s="27"/>
      <c r="U613" s="27"/>
      <c r="V613" s="27"/>
      <c r="W613" s="27"/>
      <c r="X613" s="27"/>
      <c r="Y613" s="27"/>
    </row>
    <row r="614" spans="18:25" ht="15.75" customHeight="1" x14ac:dyDescent="0.25">
      <c r="R614" s="27"/>
      <c r="S614" s="27"/>
      <c r="T614" s="27"/>
      <c r="U614" s="27"/>
      <c r="V614" s="27"/>
      <c r="W614" s="27"/>
      <c r="X614" s="27"/>
      <c r="Y614" s="27"/>
    </row>
    <row r="615" spans="18:25" ht="15.75" customHeight="1" x14ac:dyDescent="0.25">
      <c r="R615" s="27"/>
      <c r="S615" s="27"/>
      <c r="T615" s="27"/>
      <c r="U615" s="27"/>
      <c r="V615" s="27"/>
      <c r="W615" s="27"/>
      <c r="X615" s="27"/>
      <c r="Y615" s="27"/>
    </row>
    <row r="616" spans="18:25" ht="15.75" customHeight="1" x14ac:dyDescent="0.25">
      <c r="R616" s="27"/>
      <c r="S616" s="27"/>
      <c r="T616" s="27"/>
      <c r="U616" s="27"/>
      <c r="V616" s="27"/>
      <c r="W616" s="27"/>
      <c r="X616" s="27"/>
      <c r="Y616" s="27"/>
    </row>
    <row r="617" spans="18:25" ht="15.75" customHeight="1" x14ac:dyDescent="0.25">
      <c r="R617" s="27"/>
      <c r="S617" s="27"/>
      <c r="T617" s="27"/>
      <c r="U617" s="27"/>
      <c r="V617" s="27"/>
      <c r="W617" s="27"/>
      <c r="X617" s="27"/>
      <c r="Y617" s="27"/>
    </row>
    <row r="618" spans="18:25" ht="15.75" customHeight="1" x14ac:dyDescent="0.25">
      <c r="R618" s="27"/>
      <c r="S618" s="27"/>
      <c r="T618" s="27"/>
      <c r="U618" s="27"/>
      <c r="V618" s="27"/>
      <c r="W618" s="27"/>
      <c r="X618" s="27"/>
      <c r="Y618" s="27"/>
    </row>
    <row r="619" spans="18:25" ht="15.75" customHeight="1" x14ac:dyDescent="0.25">
      <c r="R619" s="27"/>
      <c r="S619" s="27"/>
      <c r="T619" s="27"/>
      <c r="U619" s="27"/>
      <c r="V619" s="27"/>
      <c r="W619" s="27"/>
      <c r="X619" s="27"/>
      <c r="Y619" s="27"/>
    </row>
    <row r="620" spans="18:25" ht="15.75" customHeight="1" x14ac:dyDescent="0.25">
      <c r="R620" s="27"/>
      <c r="S620" s="27"/>
      <c r="T620" s="27"/>
      <c r="U620" s="27"/>
      <c r="V620" s="27"/>
      <c r="W620" s="27"/>
      <c r="X620" s="27"/>
      <c r="Y620" s="27"/>
    </row>
    <row r="621" spans="18:25" ht="15.75" customHeight="1" x14ac:dyDescent="0.25">
      <c r="R621" s="27"/>
      <c r="S621" s="27"/>
      <c r="T621" s="27"/>
      <c r="U621" s="27"/>
      <c r="V621" s="27"/>
      <c r="W621" s="27"/>
      <c r="X621" s="27"/>
      <c r="Y621" s="27"/>
    </row>
    <row r="622" spans="18:25" ht="15.75" customHeight="1" x14ac:dyDescent="0.25">
      <c r="R622" s="27"/>
      <c r="S622" s="27"/>
      <c r="T622" s="27"/>
      <c r="U622" s="27"/>
      <c r="V622" s="27"/>
      <c r="W622" s="27"/>
      <c r="X622" s="27"/>
      <c r="Y622" s="27"/>
    </row>
    <row r="623" spans="18:25" ht="15.75" customHeight="1" x14ac:dyDescent="0.25">
      <c r="R623" s="27"/>
      <c r="S623" s="27"/>
      <c r="T623" s="27"/>
      <c r="U623" s="27"/>
      <c r="V623" s="27"/>
      <c r="W623" s="27"/>
      <c r="X623" s="27"/>
      <c r="Y623" s="27"/>
    </row>
    <row r="624" spans="18:25" ht="15.75" customHeight="1" x14ac:dyDescent="0.25">
      <c r="R624" s="27"/>
      <c r="S624" s="27"/>
      <c r="T624" s="27"/>
      <c r="U624" s="27"/>
      <c r="V624" s="27"/>
      <c r="W624" s="27"/>
      <c r="X624" s="27"/>
      <c r="Y624" s="27"/>
    </row>
    <row r="625" spans="18:25" ht="15.75" customHeight="1" x14ac:dyDescent="0.25">
      <c r="R625" s="27"/>
      <c r="S625" s="27"/>
      <c r="T625" s="27"/>
      <c r="U625" s="27"/>
      <c r="V625" s="27"/>
      <c r="W625" s="27"/>
      <c r="X625" s="27"/>
      <c r="Y625" s="27"/>
    </row>
    <row r="626" spans="18:25" ht="15.75" customHeight="1" x14ac:dyDescent="0.25">
      <c r="R626" s="27"/>
      <c r="S626" s="27"/>
      <c r="T626" s="27"/>
      <c r="U626" s="27"/>
      <c r="V626" s="27"/>
      <c r="W626" s="27"/>
      <c r="X626" s="27"/>
      <c r="Y626" s="27"/>
    </row>
    <row r="627" spans="18:25" ht="15.75" customHeight="1" x14ac:dyDescent="0.25">
      <c r="R627" s="27"/>
      <c r="S627" s="27"/>
      <c r="T627" s="27"/>
      <c r="U627" s="27"/>
      <c r="V627" s="27"/>
      <c r="W627" s="27"/>
      <c r="X627" s="27"/>
      <c r="Y627" s="27"/>
    </row>
    <row r="628" spans="18:25" ht="15.75" customHeight="1" x14ac:dyDescent="0.25">
      <c r="R628" s="27"/>
      <c r="S628" s="27"/>
      <c r="T628" s="27"/>
      <c r="U628" s="27"/>
      <c r="V628" s="27"/>
      <c r="W628" s="27"/>
      <c r="X628" s="27"/>
      <c r="Y628" s="27"/>
    </row>
    <row r="629" spans="18:25" ht="15.75" customHeight="1" x14ac:dyDescent="0.25">
      <c r="R629" s="27"/>
      <c r="S629" s="27"/>
      <c r="T629" s="27"/>
      <c r="U629" s="27"/>
      <c r="V629" s="27"/>
      <c r="W629" s="27"/>
      <c r="X629" s="27"/>
      <c r="Y629" s="27"/>
    </row>
    <row r="630" spans="18:25" ht="15.75" customHeight="1" x14ac:dyDescent="0.25">
      <c r="R630" s="27"/>
      <c r="S630" s="27"/>
      <c r="T630" s="27"/>
      <c r="U630" s="27"/>
      <c r="V630" s="27"/>
      <c r="W630" s="27"/>
      <c r="X630" s="27"/>
      <c r="Y630" s="27"/>
    </row>
    <row r="631" spans="18:25" ht="15.75" customHeight="1" x14ac:dyDescent="0.25">
      <c r="R631" s="27"/>
      <c r="S631" s="27"/>
      <c r="T631" s="27"/>
      <c r="U631" s="27"/>
      <c r="V631" s="27"/>
      <c r="W631" s="27"/>
      <c r="X631" s="27"/>
      <c r="Y631" s="27"/>
    </row>
    <row r="632" spans="18:25" ht="15.75" customHeight="1" x14ac:dyDescent="0.25">
      <c r="R632" s="27"/>
      <c r="S632" s="27"/>
      <c r="T632" s="27"/>
      <c r="U632" s="27"/>
      <c r="V632" s="27"/>
      <c r="W632" s="27"/>
      <c r="X632" s="27"/>
      <c r="Y632" s="27"/>
    </row>
    <row r="633" spans="18:25" ht="15.75" customHeight="1" x14ac:dyDescent="0.25">
      <c r="R633" s="27"/>
      <c r="S633" s="27"/>
      <c r="T633" s="27"/>
      <c r="U633" s="27"/>
      <c r="V633" s="27"/>
      <c r="W633" s="27"/>
      <c r="X633" s="27"/>
      <c r="Y633" s="27"/>
    </row>
    <row r="634" spans="18:25" ht="15.75" customHeight="1" x14ac:dyDescent="0.25">
      <c r="R634" s="27"/>
      <c r="S634" s="27"/>
      <c r="T634" s="27"/>
      <c r="U634" s="27"/>
      <c r="V634" s="27"/>
      <c r="W634" s="27"/>
      <c r="X634" s="27"/>
      <c r="Y634" s="27"/>
    </row>
    <row r="635" spans="18:25" ht="15.75" customHeight="1" x14ac:dyDescent="0.25">
      <c r="R635" s="27"/>
      <c r="S635" s="27"/>
      <c r="T635" s="27"/>
      <c r="U635" s="27"/>
      <c r="V635" s="27"/>
      <c r="W635" s="27"/>
      <c r="X635" s="27"/>
      <c r="Y635" s="27"/>
    </row>
    <row r="636" spans="18:25" ht="15.75" customHeight="1" x14ac:dyDescent="0.25">
      <c r="R636" s="27"/>
      <c r="S636" s="27"/>
      <c r="T636" s="27"/>
      <c r="U636" s="27"/>
      <c r="V636" s="27"/>
      <c r="W636" s="27"/>
      <c r="X636" s="27"/>
      <c r="Y636" s="27"/>
    </row>
    <row r="637" spans="18:25" ht="15.75" customHeight="1" x14ac:dyDescent="0.25">
      <c r="R637" s="27"/>
      <c r="S637" s="27"/>
      <c r="T637" s="27"/>
      <c r="U637" s="27"/>
      <c r="V637" s="27"/>
      <c r="W637" s="27"/>
      <c r="X637" s="27"/>
      <c r="Y637" s="27"/>
    </row>
    <row r="638" spans="18:25" ht="15.75" customHeight="1" x14ac:dyDescent="0.25">
      <c r="R638" s="27"/>
      <c r="S638" s="27"/>
      <c r="T638" s="27"/>
      <c r="U638" s="27"/>
      <c r="V638" s="27"/>
      <c r="W638" s="27"/>
      <c r="X638" s="27"/>
      <c r="Y638" s="27"/>
    </row>
    <row r="639" spans="18:25" ht="15.75" customHeight="1" x14ac:dyDescent="0.25">
      <c r="R639" s="27"/>
      <c r="S639" s="27"/>
      <c r="T639" s="27"/>
      <c r="U639" s="27"/>
      <c r="V639" s="27"/>
      <c r="W639" s="27"/>
      <c r="X639" s="27"/>
      <c r="Y639" s="27"/>
    </row>
    <row r="640" spans="18:25" ht="15.75" customHeight="1" x14ac:dyDescent="0.25">
      <c r="R640" s="27"/>
      <c r="S640" s="27"/>
      <c r="T640" s="27"/>
      <c r="U640" s="27"/>
      <c r="V640" s="27"/>
      <c r="W640" s="27"/>
      <c r="X640" s="27"/>
      <c r="Y640" s="27"/>
    </row>
    <row r="641" spans="18:25" ht="15.75" customHeight="1" x14ac:dyDescent="0.25">
      <c r="R641" s="27"/>
      <c r="S641" s="27"/>
      <c r="T641" s="27"/>
      <c r="U641" s="27"/>
      <c r="V641" s="27"/>
      <c r="W641" s="27"/>
      <c r="X641" s="27"/>
      <c r="Y641" s="27"/>
    </row>
    <row r="642" spans="18:25" ht="15.75" customHeight="1" x14ac:dyDescent="0.25">
      <c r="R642" s="27"/>
      <c r="S642" s="27"/>
      <c r="T642" s="27"/>
      <c r="U642" s="27"/>
      <c r="V642" s="27"/>
      <c r="W642" s="27"/>
      <c r="X642" s="27"/>
      <c r="Y642" s="27"/>
    </row>
    <row r="643" spans="18:25" ht="15.75" customHeight="1" x14ac:dyDescent="0.25">
      <c r="R643" s="27"/>
      <c r="S643" s="27"/>
      <c r="T643" s="27"/>
      <c r="U643" s="27"/>
      <c r="V643" s="27"/>
      <c r="W643" s="27"/>
      <c r="X643" s="27"/>
      <c r="Y643" s="27"/>
    </row>
    <row r="644" spans="18:25" ht="15.75" customHeight="1" x14ac:dyDescent="0.25">
      <c r="R644" s="27"/>
      <c r="S644" s="27"/>
      <c r="T644" s="27"/>
      <c r="U644" s="27"/>
      <c r="V644" s="27"/>
      <c r="W644" s="27"/>
      <c r="X644" s="27"/>
      <c r="Y644" s="27"/>
    </row>
    <row r="645" spans="18:25" ht="15.75" customHeight="1" x14ac:dyDescent="0.25">
      <c r="R645" s="27"/>
      <c r="S645" s="27"/>
      <c r="T645" s="27"/>
      <c r="U645" s="27"/>
      <c r="V645" s="27"/>
      <c r="W645" s="27"/>
      <c r="X645" s="27"/>
      <c r="Y645" s="27"/>
    </row>
    <row r="646" spans="18:25" ht="15.75" customHeight="1" x14ac:dyDescent="0.25">
      <c r="R646" s="27"/>
      <c r="S646" s="27"/>
      <c r="T646" s="27"/>
      <c r="U646" s="27"/>
      <c r="V646" s="27"/>
      <c r="W646" s="27"/>
      <c r="X646" s="27"/>
      <c r="Y646" s="27"/>
    </row>
    <row r="647" spans="18:25" ht="15.75" customHeight="1" x14ac:dyDescent="0.25">
      <c r="R647" s="27"/>
      <c r="S647" s="27"/>
      <c r="T647" s="27"/>
      <c r="U647" s="27"/>
      <c r="V647" s="27"/>
      <c r="W647" s="27"/>
      <c r="X647" s="27"/>
      <c r="Y647" s="27"/>
    </row>
    <row r="648" spans="18:25" ht="15.75" customHeight="1" x14ac:dyDescent="0.25">
      <c r="R648" s="27"/>
      <c r="S648" s="27"/>
      <c r="T648" s="27"/>
      <c r="U648" s="27"/>
      <c r="V648" s="27"/>
      <c r="W648" s="27"/>
      <c r="X648" s="27"/>
      <c r="Y648" s="27"/>
    </row>
    <row r="649" spans="18:25" ht="15.75" customHeight="1" x14ac:dyDescent="0.25">
      <c r="R649" s="27"/>
      <c r="S649" s="27"/>
      <c r="T649" s="27"/>
      <c r="U649" s="27"/>
      <c r="V649" s="27"/>
      <c r="W649" s="27"/>
      <c r="X649" s="27"/>
      <c r="Y649" s="27"/>
    </row>
    <row r="650" spans="18:25" ht="15.75" customHeight="1" x14ac:dyDescent="0.25">
      <c r="R650" s="27"/>
      <c r="S650" s="27"/>
      <c r="T650" s="27"/>
      <c r="U650" s="27"/>
      <c r="V650" s="27"/>
      <c r="W650" s="27"/>
      <c r="X650" s="27"/>
      <c r="Y650" s="27"/>
    </row>
    <row r="651" spans="18:25" ht="15.75" customHeight="1" x14ac:dyDescent="0.25">
      <c r="R651" s="27"/>
      <c r="S651" s="27"/>
      <c r="T651" s="27"/>
      <c r="U651" s="27"/>
      <c r="V651" s="27"/>
      <c r="W651" s="27"/>
      <c r="X651" s="27"/>
      <c r="Y651" s="27"/>
    </row>
    <row r="652" spans="18:25" ht="15.75" customHeight="1" x14ac:dyDescent="0.25">
      <c r="R652" s="27"/>
      <c r="S652" s="27"/>
      <c r="T652" s="27"/>
      <c r="U652" s="27"/>
      <c r="V652" s="27"/>
      <c r="W652" s="27"/>
      <c r="X652" s="27"/>
      <c r="Y652" s="27"/>
    </row>
    <row r="653" spans="18:25" ht="15.75" customHeight="1" x14ac:dyDescent="0.25">
      <c r="R653" s="27"/>
      <c r="S653" s="27"/>
      <c r="T653" s="27"/>
      <c r="U653" s="27"/>
      <c r="V653" s="27"/>
      <c r="W653" s="27"/>
      <c r="X653" s="27"/>
      <c r="Y653" s="27"/>
    </row>
    <row r="654" spans="18:25" ht="15.75" customHeight="1" x14ac:dyDescent="0.25">
      <c r="R654" s="27"/>
      <c r="S654" s="27"/>
      <c r="T654" s="27"/>
      <c r="U654" s="27"/>
      <c r="V654" s="27"/>
      <c r="W654" s="27"/>
      <c r="X654" s="27"/>
      <c r="Y654" s="27"/>
    </row>
    <row r="655" spans="18:25" ht="15.75" customHeight="1" x14ac:dyDescent="0.25">
      <c r="R655" s="27"/>
      <c r="S655" s="27"/>
      <c r="T655" s="27"/>
      <c r="U655" s="27"/>
      <c r="V655" s="27"/>
      <c r="W655" s="27"/>
      <c r="X655" s="27"/>
      <c r="Y655" s="27"/>
    </row>
    <row r="656" spans="18:25" ht="15.75" customHeight="1" x14ac:dyDescent="0.25">
      <c r="R656" s="27"/>
      <c r="S656" s="27"/>
      <c r="T656" s="27"/>
      <c r="U656" s="27"/>
      <c r="V656" s="27"/>
      <c r="W656" s="27"/>
      <c r="X656" s="27"/>
      <c r="Y656" s="27"/>
    </row>
    <row r="657" spans="18:25" ht="15.75" customHeight="1" x14ac:dyDescent="0.25">
      <c r="R657" s="27"/>
      <c r="S657" s="27"/>
      <c r="T657" s="27"/>
      <c r="U657" s="27"/>
      <c r="V657" s="27"/>
      <c r="W657" s="27"/>
      <c r="X657" s="27"/>
      <c r="Y657" s="27"/>
    </row>
    <row r="658" spans="18:25" ht="15.75" customHeight="1" x14ac:dyDescent="0.25">
      <c r="R658" s="27"/>
      <c r="S658" s="27"/>
      <c r="T658" s="27"/>
      <c r="U658" s="27"/>
      <c r="V658" s="27"/>
      <c r="W658" s="27"/>
      <c r="X658" s="27"/>
      <c r="Y658" s="27"/>
    </row>
    <row r="659" spans="18:25" ht="15.75" customHeight="1" x14ac:dyDescent="0.25">
      <c r="R659" s="27"/>
      <c r="S659" s="27"/>
      <c r="T659" s="27"/>
      <c r="U659" s="27"/>
      <c r="V659" s="27"/>
      <c r="W659" s="27"/>
      <c r="X659" s="27"/>
      <c r="Y659" s="27"/>
    </row>
    <row r="660" spans="18:25" ht="15.75" customHeight="1" x14ac:dyDescent="0.25">
      <c r="R660" s="27"/>
      <c r="S660" s="27"/>
      <c r="T660" s="27"/>
      <c r="U660" s="27"/>
      <c r="V660" s="27"/>
      <c r="W660" s="27"/>
      <c r="X660" s="27"/>
      <c r="Y660" s="27"/>
    </row>
    <row r="661" spans="18:25" ht="15.75" customHeight="1" x14ac:dyDescent="0.25">
      <c r="R661" s="27"/>
      <c r="S661" s="27"/>
      <c r="T661" s="27"/>
      <c r="U661" s="27"/>
      <c r="V661" s="27"/>
      <c r="W661" s="27"/>
      <c r="X661" s="27"/>
      <c r="Y661" s="27"/>
    </row>
    <row r="662" spans="18:25" ht="15.75" customHeight="1" x14ac:dyDescent="0.25">
      <c r="R662" s="27"/>
      <c r="S662" s="27"/>
      <c r="T662" s="27"/>
      <c r="U662" s="27"/>
      <c r="V662" s="27"/>
      <c r="W662" s="27"/>
      <c r="X662" s="27"/>
      <c r="Y662" s="27"/>
    </row>
    <row r="663" spans="18:25" ht="15.75" customHeight="1" x14ac:dyDescent="0.25">
      <c r="R663" s="27"/>
      <c r="S663" s="27"/>
      <c r="T663" s="27"/>
      <c r="U663" s="27"/>
      <c r="V663" s="27"/>
      <c r="W663" s="27"/>
      <c r="X663" s="27"/>
      <c r="Y663" s="27"/>
    </row>
    <row r="664" spans="18:25" ht="15.75" customHeight="1" x14ac:dyDescent="0.25">
      <c r="R664" s="27"/>
      <c r="S664" s="27"/>
      <c r="T664" s="27"/>
      <c r="U664" s="27"/>
      <c r="V664" s="27"/>
      <c r="W664" s="27"/>
      <c r="X664" s="27"/>
      <c r="Y664" s="27"/>
    </row>
    <row r="665" spans="18:25" ht="15.75" customHeight="1" x14ac:dyDescent="0.25">
      <c r="R665" s="27"/>
      <c r="S665" s="27"/>
      <c r="T665" s="27"/>
      <c r="U665" s="27"/>
      <c r="V665" s="27"/>
      <c r="W665" s="27"/>
      <c r="X665" s="27"/>
      <c r="Y665" s="27"/>
    </row>
    <row r="666" spans="18:25" ht="15.75" customHeight="1" x14ac:dyDescent="0.25">
      <c r="R666" s="27"/>
      <c r="S666" s="27"/>
      <c r="T666" s="27"/>
      <c r="U666" s="27"/>
      <c r="V666" s="27"/>
      <c r="W666" s="27"/>
      <c r="X666" s="27"/>
      <c r="Y666" s="27"/>
    </row>
    <row r="667" spans="18:25" ht="15.75" customHeight="1" x14ac:dyDescent="0.25">
      <c r="R667" s="27"/>
      <c r="S667" s="27"/>
      <c r="T667" s="27"/>
      <c r="U667" s="27"/>
      <c r="V667" s="27"/>
      <c r="W667" s="27"/>
      <c r="X667" s="27"/>
      <c r="Y667" s="27"/>
    </row>
    <row r="668" spans="18:25" ht="15.75" customHeight="1" x14ac:dyDescent="0.25">
      <c r="R668" s="27"/>
      <c r="S668" s="27"/>
      <c r="T668" s="27"/>
      <c r="U668" s="27"/>
      <c r="V668" s="27"/>
      <c r="W668" s="27"/>
      <c r="X668" s="27"/>
      <c r="Y668" s="27"/>
    </row>
    <row r="669" spans="18:25" ht="15.75" customHeight="1" x14ac:dyDescent="0.25">
      <c r="R669" s="27"/>
      <c r="S669" s="27"/>
      <c r="T669" s="27"/>
      <c r="U669" s="27"/>
      <c r="V669" s="27"/>
      <c r="W669" s="27"/>
      <c r="X669" s="27"/>
      <c r="Y669" s="27"/>
    </row>
    <row r="670" spans="18:25" ht="15.75" customHeight="1" x14ac:dyDescent="0.25">
      <c r="R670" s="27"/>
      <c r="S670" s="27"/>
      <c r="T670" s="27"/>
      <c r="U670" s="27"/>
      <c r="V670" s="27"/>
      <c r="W670" s="27"/>
      <c r="X670" s="27"/>
      <c r="Y670" s="27"/>
    </row>
    <row r="671" spans="18:25" ht="15.75" customHeight="1" x14ac:dyDescent="0.25">
      <c r="R671" s="27"/>
      <c r="S671" s="27"/>
      <c r="T671" s="27"/>
      <c r="U671" s="27"/>
      <c r="V671" s="27"/>
      <c r="W671" s="27"/>
      <c r="X671" s="27"/>
      <c r="Y671" s="27"/>
    </row>
    <row r="672" spans="18:25" ht="15.75" customHeight="1" x14ac:dyDescent="0.25">
      <c r="R672" s="27"/>
      <c r="S672" s="27"/>
      <c r="T672" s="27"/>
      <c r="U672" s="27"/>
      <c r="V672" s="27"/>
      <c r="W672" s="27"/>
      <c r="X672" s="27"/>
      <c r="Y672" s="27"/>
    </row>
    <row r="673" spans="18:25" ht="15.75" customHeight="1" x14ac:dyDescent="0.25">
      <c r="R673" s="27"/>
      <c r="S673" s="27"/>
      <c r="T673" s="27"/>
      <c r="U673" s="27"/>
      <c r="V673" s="27"/>
      <c r="W673" s="27"/>
      <c r="X673" s="27"/>
      <c r="Y673" s="27"/>
    </row>
    <row r="674" spans="18:25" ht="15.75" customHeight="1" x14ac:dyDescent="0.25">
      <c r="R674" s="27"/>
      <c r="S674" s="27"/>
      <c r="T674" s="27"/>
      <c r="U674" s="27"/>
      <c r="V674" s="27"/>
      <c r="W674" s="27"/>
      <c r="X674" s="27"/>
      <c r="Y674" s="27"/>
    </row>
    <row r="675" spans="18:25" ht="15.75" customHeight="1" x14ac:dyDescent="0.25">
      <c r="R675" s="27"/>
      <c r="S675" s="27"/>
      <c r="T675" s="27"/>
      <c r="U675" s="27"/>
      <c r="V675" s="27"/>
      <c r="W675" s="27"/>
      <c r="X675" s="27"/>
      <c r="Y675" s="27"/>
    </row>
    <row r="676" spans="18:25" ht="15.75" customHeight="1" x14ac:dyDescent="0.25">
      <c r="R676" s="27"/>
      <c r="S676" s="27"/>
      <c r="T676" s="27"/>
      <c r="U676" s="27"/>
      <c r="V676" s="27"/>
      <c r="W676" s="27"/>
      <c r="X676" s="27"/>
      <c r="Y676" s="27"/>
    </row>
    <row r="677" spans="18:25" ht="15.75" customHeight="1" x14ac:dyDescent="0.25">
      <c r="R677" s="27"/>
      <c r="S677" s="27"/>
      <c r="T677" s="27"/>
      <c r="U677" s="27"/>
      <c r="V677" s="27"/>
      <c r="W677" s="27"/>
      <c r="X677" s="27"/>
      <c r="Y677" s="27"/>
    </row>
    <row r="678" spans="18:25" ht="15.75" customHeight="1" x14ac:dyDescent="0.25">
      <c r="R678" s="27"/>
      <c r="S678" s="27"/>
      <c r="T678" s="27"/>
      <c r="U678" s="27"/>
      <c r="V678" s="27"/>
      <c r="W678" s="27"/>
      <c r="X678" s="27"/>
      <c r="Y678" s="27"/>
    </row>
    <row r="679" spans="18:25" ht="15.75" customHeight="1" x14ac:dyDescent="0.25">
      <c r="R679" s="27"/>
      <c r="S679" s="27"/>
      <c r="T679" s="27"/>
      <c r="U679" s="27"/>
      <c r="V679" s="27"/>
      <c r="W679" s="27"/>
      <c r="X679" s="27"/>
      <c r="Y679" s="27"/>
    </row>
    <row r="680" spans="18:25" ht="15.75" customHeight="1" x14ac:dyDescent="0.25">
      <c r="R680" s="27"/>
      <c r="S680" s="27"/>
      <c r="T680" s="27"/>
      <c r="U680" s="27"/>
      <c r="V680" s="27"/>
      <c r="W680" s="27"/>
      <c r="X680" s="27"/>
      <c r="Y680" s="27"/>
    </row>
    <row r="681" spans="18:25" ht="15.75" customHeight="1" x14ac:dyDescent="0.25">
      <c r="R681" s="27"/>
      <c r="S681" s="27"/>
      <c r="T681" s="27"/>
      <c r="U681" s="27"/>
      <c r="V681" s="27"/>
      <c r="W681" s="27"/>
      <c r="X681" s="27"/>
      <c r="Y681" s="27"/>
    </row>
    <row r="682" spans="18:25" ht="15.75" customHeight="1" x14ac:dyDescent="0.25">
      <c r="R682" s="27"/>
      <c r="S682" s="27"/>
      <c r="T682" s="27"/>
      <c r="U682" s="27"/>
      <c r="V682" s="27"/>
      <c r="W682" s="27"/>
      <c r="X682" s="27"/>
      <c r="Y682" s="27"/>
    </row>
    <row r="683" spans="18:25" ht="15.75" customHeight="1" x14ac:dyDescent="0.25">
      <c r="R683" s="27"/>
      <c r="S683" s="27"/>
      <c r="T683" s="27"/>
      <c r="U683" s="27"/>
      <c r="V683" s="27"/>
      <c r="W683" s="27"/>
      <c r="X683" s="27"/>
      <c r="Y683" s="27"/>
    </row>
    <row r="684" spans="18:25" ht="15.75" customHeight="1" x14ac:dyDescent="0.25">
      <c r="R684" s="27"/>
      <c r="S684" s="27"/>
      <c r="T684" s="27"/>
      <c r="U684" s="27"/>
      <c r="V684" s="27"/>
      <c r="W684" s="27"/>
      <c r="X684" s="27"/>
      <c r="Y684" s="27"/>
    </row>
    <row r="685" spans="18:25" ht="15.75" customHeight="1" x14ac:dyDescent="0.25">
      <c r="R685" s="27"/>
      <c r="S685" s="27"/>
      <c r="T685" s="27"/>
      <c r="U685" s="27"/>
      <c r="V685" s="27"/>
      <c r="W685" s="27"/>
      <c r="X685" s="27"/>
      <c r="Y685" s="27"/>
    </row>
    <row r="686" spans="18:25" ht="15.75" customHeight="1" x14ac:dyDescent="0.25">
      <c r="R686" s="27"/>
      <c r="S686" s="27"/>
      <c r="T686" s="27"/>
      <c r="U686" s="27"/>
      <c r="V686" s="27"/>
      <c r="W686" s="27"/>
      <c r="X686" s="27"/>
      <c r="Y686" s="27"/>
    </row>
    <row r="687" spans="18:25" ht="15.75" customHeight="1" x14ac:dyDescent="0.25">
      <c r="R687" s="27"/>
      <c r="S687" s="27"/>
      <c r="T687" s="27"/>
      <c r="U687" s="27"/>
      <c r="V687" s="27"/>
      <c r="W687" s="27"/>
      <c r="X687" s="27"/>
      <c r="Y687" s="27"/>
    </row>
    <row r="688" spans="18:25" ht="15.75" customHeight="1" x14ac:dyDescent="0.25">
      <c r="R688" s="27"/>
      <c r="S688" s="27"/>
      <c r="T688" s="27"/>
      <c r="U688" s="27"/>
      <c r="V688" s="27"/>
      <c r="W688" s="27"/>
      <c r="X688" s="27"/>
      <c r="Y688" s="27"/>
    </row>
    <row r="689" spans="18:25" ht="15.75" customHeight="1" x14ac:dyDescent="0.25">
      <c r="R689" s="27"/>
      <c r="S689" s="27"/>
      <c r="T689" s="27"/>
      <c r="U689" s="27"/>
      <c r="V689" s="27"/>
      <c r="W689" s="27"/>
      <c r="X689" s="27"/>
      <c r="Y689" s="27"/>
    </row>
    <row r="690" spans="18:25" ht="15.75" customHeight="1" x14ac:dyDescent="0.25">
      <c r="R690" s="27"/>
      <c r="S690" s="27"/>
      <c r="T690" s="27"/>
      <c r="U690" s="27"/>
      <c r="V690" s="27"/>
      <c r="W690" s="27"/>
      <c r="X690" s="27"/>
      <c r="Y690" s="27"/>
    </row>
    <row r="691" spans="18:25" ht="15.75" customHeight="1" x14ac:dyDescent="0.25">
      <c r="R691" s="27"/>
      <c r="S691" s="27"/>
      <c r="T691" s="27"/>
      <c r="U691" s="27"/>
      <c r="V691" s="27"/>
      <c r="W691" s="27"/>
      <c r="X691" s="27"/>
      <c r="Y691" s="27"/>
    </row>
    <row r="692" spans="18:25" ht="15.75" customHeight="1" x14ac:dyDescent="0.25">
      <c r="R692" s="27"/>
      <c r="S692" s="27"/>
      <c r="T692" s="27"/>
      <c r="U692" s="27"/>
      <c r="V692" s="27"/>
      <c r="W692" s="27"/>
      <c r="X692" s="27"/>
      <c r="Y692" s="27"/>
    </row>
    <row r="693" spans="18:25" ht="15.75" customHeight="1" x14ac:dyDescent="0.25">
      <c r="R693" s="27"/>
      <c r="S693" s="27"/>
      <c r="T693" s="27"/>
      <c r="U693" s="27"/>
      <c r="V693" s="27"/>
      <c r="W693" s="27"/>
      <c r="X693" s="27"/>
      <c r="Y693" s="27"/>
    </row>
    <row r="694" spans="18:25" ht="15.75" customHeight="1" x14ac:dyDescent="0.25">
      <c r="R694" s="27"/>
      <c r="S694" s="27"/>
      <c r="T694" s="27"/>
      <c r="U694" s="27"/>
      <c r="V694" s="27"/>
      <c r="W694" s="27"/>
      <c r="X694" s="27"/>
      <c r="Y694" s="27"/>
    </row>
    <row r="695" spans="18:25" ht="15.75" customHeight="1" x14ac:dyDescent="0.25">
      <c r="R695" s="27"/>
      <c r="S695" s="27"/>
      <c r="T695" s="27"/>
      <c r="U695" s="27"/>
      <c r="V695" s="27"/>
      <c r="W695" s="27"/>
      <c r="X695" s="27"/>
      <c r="Y695" s="27"/>
    </row>
    <row r="696" spans="18:25" ht="15.75" customHeight="1" x14ac:dyDescent="0.25">
      <c r="R696" s="27"/>
      <c r="S696" s="27"/>
      <c r="T696" s="27"/>
      <c r="U696" s="27"/>
      <c r="V696" s="27"/>
      <c r="W696" s="27"/>
      <c r="X696" s="27"/>
      <c r="Y696" s="27"/>
    </row>
    <row r="697" spans="18:25" ht="15.75" customHeight="1" x14ac:dyDescent="0.25">
      <c r="R697" s="27"/>
      <c r="S697" s="27"/>
      <c r="T697" s="27"/>
      <c r="U697" s="27"/>
      <c r="V697" s="27"/>
      <c r="W697" s="27"/>
      <c r="X697" s="27"/>
      <c r="Y697" s="27"/>
    </row>
    <row r="698" spans="18:25" ht="15.75" customHeight="1" x14ac:dyDescent="0.25">
      <c r="R698" s="27"/>
      <c r="S698" s="27"/>
      <c r="T698" s="27"/>
      <c r="U698" s="27"/>
      <c r="V698" s="27"/>
      <c r="W698" s="27"/>
      <c r="X698" s="27"/>
      <c r="Y698" s="27"/>
    </row>
    <row r="699" spans="18:25" ht="15.75" customHeight="1" x14ac:dyDescent="0.25">
      <c r="R699" s="27"/>
      <c r="S699" s="27"/>
      <c r="T699" s="27"/>
      <c r="U699" s="27"/>
      <c r="V699" s="27"/>
      <c r="W699" s="27"/>
      <c r="X699" s="27"/>
      <c r="Y699" s="27"/>
    </row>
    <row r="700" spans="18:25" ht="15.75" customHeight="1" x14ac:dyDescent="0.25">
      <c r="R700" s="27"/>
      <c r="S700" s="27"/>
      <c r="T700" s="27"/>
      <c r="U700" s="27"/>
      <c r="V700" s="27"/>
      <c r="W700" s="27"/>
      <c r="X700" s="27"/>
      <c r="Y700" s="27"/>
    </row>
    <row r="701" spans="18:25" ht="15.75" customHeight="1" x14ac:dyDescent="0.25">
      <c r="R701" s="27"/>
      <c r="S701" s="27"/>
      <c r="T701" s="27"/>
      <c r="U701" s="27"/>
      <c r="V701" s="27"/>
      <c r="W701" s="27"/>
      <c r="X701" s="27"/>
      <c r="Y701" s="27"/>
    </row>
    <row r="702" spans="18:25" ht="15.75" customHeight="1" x14ac:dyDescent="0.25">
      <c r="R702" s="27"/>
      <c r="S702" s="27"/>
      <c r="T702" s="27"/>
      <c r="U702" s="27"/>
      <c r="V702" s="27"/>
      <c r="W702" s="27"/>
      <c r="X702" s="27"/>
      <c r="Y702" s="27"/>
    </row>
    <row r="703" spans="18:25" ht="15.75" customHeight="1" x14ac:dyDescent="0.25">
      <c r="R703" s="27"/>
      <c r="S703" s="27"/>
      <c r="T703" s="27"/>
      <c r="U703" s="27"/>
      <c r="V703" s="27"/>
      <c r="W703" s="27"/>
      <c r="X703" s="27"/>
      <c r="Y703" s="27"/>
    </row>
    <row r="704" spans="18:25" ht="15.75" customHeight="1" x14ac:dyDescent="0.25">
      <c r="R704" s="27"/>
      <c r="S704" s="27"/>
      <c r="T704" s="27"/>
      <c r="U704" s="27"/>
      <c r="V704" s="27"/>
      <c r="W704" s="27"/>
      <c r="X704" s="27"/>
      <c r="Y704" s="27"/>
    </row>
    <row r="705" spans="18:25" ht="15.75" customHeight="1" x14ac:dyDescent="0.25">
      <c r="R705" s="27"/>
      <c r="S705" s="27"/>
      <c r="T705" s="27"/>
      <c r="U705" s="27"/>
      <c r="V705" s="27"/>
      <c r="W705" s="27"/>
      <c r="X705" s="27"/>
      <c r="Y705" s="27"/>
    </row>
    <row r="706" spans="18:25" ht="15.75" customHeight="1" x14ac:dyDescent="0.25">
      <c r="R706" s="27"/>
      <c r="S706" s="27"/>
      <c r="T706" s="27"/>
      <c r="U706" s="27"/>
      <c r="V706" s="27"/>
      <c r="W706" s="27"/>
      <c r="X706" s="27"/>
      <c r="Y706" s="27"/>
    </row>
    <row r="707" spans="18:25" ht="15.75" customHeight="1" x14ac:dyDescent="0.25">
      <c r="R707" s="27"/>
      <c r="S707" s="27"/>
      <c r="T707" s="27"/>
      <c r="U707" s="27"/>
      <c r="V707" s="27"/>
      <c r="W707" s="27"/>
      <c r="X707" s="27"/>
      <c r="Y707" s="27"/>
    </row>
    <row r="708" spans="18:25" ht="15.75" customHeight="1" x14ac:dyDescent="0.25">
      <c r="R708" s="27"/>
      <c r="S708" s="27"/>
      <c r="T708" s="27"/>
      <c r="U708" s="27"/>
      <c r="V708" s="27"/>
      <c r="W708" s="27"/>
      <c r="X708" s="27"/>
      <c r="Y708" s="27"/>
    </row>
    <row r="709" spans="18:25" ht="15.75" customHeight="1" x14ac:dyDescent="0.25">
      <c r="R709" s="27"/>
      <c r="S709" s="27"/>
      <c r="T709" s="27"/>
      <c r="U709" s="27"/>
      <c r="V709" s="27"/>
      <c r="W709" s="27"/>
      <c r="X709" s="27"/>
      <c r="Y709" s="27"/>
    </row>
    <row r="710" spans="18:25" ht="15.75" customHeight="1" x14ac:dyDescent="0.25">
      <c r="R710" s="27"/>
      <c r="S710" s="27"/>
      <c r="T710" s="27"/>
      <c r="U710" s="27"/>
      <c r="V710" s="27"/>
      <c r="W710" s="27"/>
      <c r="X710" s="27"/>
      <c r="Y710" s="27"/>
    </row>
    <row r="711" spans="18:25" ht="15.75" customHeight="1" x14ac:dyDescent="0.25">
      <c r="R711" s="27"/>
      <c r="S711" s="27"/>
      <c r="T711" s="27"/>
      <c r="U711" s="27"/>
      <c r="V711" s="27"/>
      <c r="W711" s="27"/>
      <c r="X711" s="27"/>
      <c r="Y711" s="27"/>
    </row>
    <row r="712" spans="18:25" ht="15.75" customHeight="1" x14ac:dyDescent="0.25">
      <c r="R712" s="27"/>
      <c r="S712" s="27"/>
      <c r="T712" s="27"/>
      <c r="U712" s="27"/>
      <c r="V712" s="27"/>
      <c r="W712" s="27"/>
      <c r="X712" s="27"/>
      <c r="Y712" s="27"/>
    </row>
    <row r="713" spans="18:25" ht="15.75" customHeight="1" x14ac:dyDescent="0.25">
      <c r="R713" s="27"/>
      <c r="S713" s="27"/>
      <c r="T713" s="27"/>
      <c r="U713" s="27"/>
      <c r="V713" s="27"/>
      <c r="W713" s="27"/>
      <c r="X713" s="27"/>
      <c r="Y713" s="27"/>
    </row>
    <row r="714" spans="18:25" ht="15.75" customHeight="1" x14ac:dyDescent="0.25">
      <c r="R714" s="27"/>
      <c r="S714" s="27"/>
      <c r="T714" s="27"/>
      <c r="U714" s="27"/>
      <c r="V714" s="27"/>
      <c r="W714" s="27"/>
      <c r="X714" s="27"/>
      <c r="Y714" s="27"/>
    </row>
    <row r="715" spans="18:25" ht="15.75" customHeight="1" x14ac:dyDescent="0.25">
      <c r="R715" s="27"/>
      <c r="S715" s="27"/>
      <c r="T715" s="27"/>
      <c r="U715" s="27"/>
      <c r="V715" s="27"/>
      <c r="W715" s="27"/>
      <c r="X715" s="27"/>
      <c r="Y715" s="27"/>
    </row>
    <row r="716" spans="18:25" ht="15.75" customHeight="1" x14ac:dyDescent="0.25">
      <c r="R716" s="27"/>
      <c r="S716" s="27"/>
      <c r="T716" s="27"/>
      <c r="U716" s="27"/>
      <c r="V716" s="27"/>
      <c r="W716" s="27"/>
      <c r="X716" s="27"/>
      <c r="Y716" s="27"/>
    </row>
    <row r="717" spans="18:25" ht="15.75" customHeight="1" x14ac:dyDescent="0.25">
      <c r="R717" s="27"/>
      <c r="S717" s="27"/>
      <c r="T717" s="27"/>
      <c r="U717" s="27"/>
      <c r="V717" s="27"/>
      <c r="W717" s="27"/>
      <c r="X717" s="27"/>
      <c r="Y717" s="27"/>
    </row>
    <row r="718" spans="18:25" ht="15.75" customHeight="1" x14ac:dyDescent="0.25">
      <c r="R718" s="27"/>
      <c r="S718" s="27"/>
      <c r="T718" s="27"/>
      <c r="U718" s="27"/>
      <c r="V718" s="27"/>
      <c r="W718" s="27"/>
      <c r="X718" s="27"/>
      <c r="Y718" s="27"/>
    </row>
    <row r="719" spans="18:25" ht="15.75" customHeight="1" x14ac:dyDescent="0.25">
      <c r="R719" s="27"/>
      <c r="S719" s="27"/>
      <c r="T719" s="27"/>
      <c r="U719" s="27"/>
      <c r="V719" s="27"/>
      <c r="W719" s="27"/>
      <c r="X719" s="27"/>
      <c r="Y719" s="27"/>
    </row>
    <row r="720" spans="18:25" ht="15.75" customHeight="1" x14ac:dyDescent="0.25">
      <c r="R720" s="27"/>
      <c r="S720" s="27"/>
      <c r="T720" s="27"/>
      <c r="U720" s="27"/>
      <c r="V720" s="27"/>
      <c r="W720" s="27"/>
      <c r="X720" s="27"/>
      <c r="Y720" s="27"/>
    </row>
    <row r="721" spans="18:25" ht="15.75" customHeight="1" x14ac:dyDescent="0.25">
      <c r="R721" s="27"/>
      <c r="S721" s="27"/>
      <c r="T721" s="27"/>
      <c r="U721" s="27"/>
      <c r="V721" s="27"/>
      <c r="W721" s="27"/>
      <c r="X721" s="27"/>
      <c r="Y721" s="27"/>
    </row>
    <row r="722" spans="18:25" ht="15.75" customHeight="1" x14ac:dyDescent="0.25">
      <c r="R722" s="27"/>
      <c r="S722" s="27"/>
      <c r="T722" s="27"/>
      <c r="U722" s="27"/>
      <c r="V722" s="27"/>
      <c r="W722" s="27"/>
      <c r="X722" s="27"/>
      <c r="Y722" s="27"/>
    </row>
    <row r="723" spans="18:25" ht="15.75" customHeight="1" x14ac:dyDescent="0.25">
      <c r="R723" s="27"/>
      <c r="S723" s="27"/>
      <c r="T723" s="27"/>
      <c r="U723" s="27"/>
      <c r="V723" s="27"/>
      <c r="W723" s="27"/>
      <c r="X723" s="27"/>
      <c r="Y723" s="27"/>
    </row>
    <row r="724" spans="18:25" ht="15.75" customHeight="1" x14ac:dyDescent="0.25">
      <c r="R724" s="27"/>
      <c r="S724" s="27"/>
      <c r="T724" s="27"/>
      <c r="U724" s="27"/>
      <c r="V724" s="27"/>
      <c r="W724" s="27"/>
      <c r="X724" s="27"/>
      <c r="Y724" s="27"/>
    </row>
    <row r="725" spans="18:25" ht="15.75" customHeight="1" x14ac:dyDescent="0.25">
      <c r="R725" s="27"/>
      <c r="S725" s="27"/>
      <c r="T725" s="27"/>
      <c r="U725" s="27"/>
      <c r="V725" s="27"/>
      <c r="W725" s="27"/>
      <c r="X725" s="27"/>
      <c r="Y725" s="27"/>
    </row>
    <row r="726" spans="18:25" ht="15.75" customHeight="1" x14ac:dyDescent="0.25">
      <c r="R726" s="27"/>
      <c r="S726" s="27"/>
      <c r="T726" s="27"/>
      <c r="U726" s="27"/>
      <c r="V726" s="27"/>
      <c r="W726" s="27"/>
      <c r="X726" s="27"/>
      <c r="Y726" s="27"/>
    </row>
    <row r="727" spans="18:25" ht="15.75" customHeight="1" x14ac:dyDescent="0.25">
      <c r="R727" s="27"/>
      <c r="S727" s="27"/>
      <c r="T727" s="27"/>
      <c r="U727" s="27"/>
      <c r="V727" s="27"/>
      <c r="W727" s="27"/>
      <c r="X727" s="27"/>
      <c r="Y727" s="27"/>
    </row>
    <row r="728" spans="18:25" ht="15.75" customHeight="1" x14ac:dyDescent="0.25">
      <c r="R728" s="27"/>
      <c r="S728" s="27"/>
      <c r="T728" s="27"/>
      <c r="U728" s="27"/>
      <c r="V728" s="27"/>
      <c r="W728" s="27"/>
      <c r="X728" s="27"/>
      <c r="Y728" s="27"/>
    </row>
    <row r="729" spans="18:25" ht="15.75" customHeight="1" x14ac:dyDescent="0.25">
      <c r="R729" s="27"/>
      <c r="S729" s="27"/>
      <c r="T729" s="27"/>
      <c r="U729" s="27"/>
      <c r="V729" s="27"/>
      <c r="W729" s="27"/>
      <c r="X729" s="27"/>
      <c r="Y729" s="27"/>
    </row>
    <row r="730" spans="18:25" ht="15.75" customHeight="1" x14ac:dyDescent="0.25">
      <c r="R730" s="27"/>
      <c r="S730" s="27"/>
      <c r="T730" s="27"/>
      <c r="U730" s="27"/>
      <c r="V730" s="27"/>
      <c r="W730" s="27"/>
      <c r="X730" s="27"/>
      <c r="Y730" s="27"/>
    </row>
    <row r="731" spans="18:25" ht="15.75" customHeight="1" x14ac:dyDescent="0.25">
      <c r="R731" s="27"/>
      <c r="S731" s="27"/>
      <c r="T731" s="27"/>
      <c r="U731" s="27"/>
      <c r="V731" s="27"/>
      <c r="W731" s="27"/>
      <c r="X731" s="27"/>
      <c r="Y731" s="27"/>
    </row>
    <row r="732" spans="18:25" ht="15.75" customHeight="1" x14ac:dyDescent="0.25">
      <c r="R732" s="27"/>
      <c r="S732" s="27"/>
      <c r="T732" s="27"/>
      <c r="U732" s="27"/>
      <c r="V732" s="27"/>
      <c r="W732" s="27"/>
      <c r="X732" s="27"/>
      <c r="Y732" s="27"/>
    </row>
    <row r="733" spans="18:25" ht="15.75" customHeight="1" x14ac:dyDescent="0.25">
      <c r="R733" s="27"/>
      <c r="S733" s="27"/>
      <c r="T733" s="27"/>
      <c r="U733" s="27"/>
      <c r="V733" s="27"/>
      <c r="W733" s="27"/>
      <c r="X733" s="27"/>
      <c r="Y733" s="27"/>
    </row>
    <row r="734" spans="18:25" ht="15.75" customHeight="1" x14ac:dyDescent="0.25">
      <c r="R734" s="27"/>
      <c r="S734" s="27"/>
      <c r="T734" s="27"/>
      <c r="U734" s="27"/>
      <c r="V734" s="27"/>
      <c r="W734" s="27"/>
      <c r="X734" s="27"/>
      <c r="Y734" s="27"/>
    </row>
    <row r="735" spans="18:25" ht="15.75" customHeight="1" x14ac:dyDescent="0.25">
      <c r="R735" s="27"/>
      <c r="S735" s="27"/>
      <c r="T735" s="27"/>
      <c r="U735" s="27"/>
      <c r="V735" s="27"/>
      <c r="W735" s="27"/>
      <c r="X735" s="27"/>
      <c r="Y735" s="27"/>
    </row>
    <row r="736" spans="18:25" ht="15.75" customHeight="1" x14ac:dyDescent="0.25">
      <c r="R736" s="27"/>
      <c r="S736" s="27"/>
      <c r="T736" s="27"/>
      <c r="U736" s="27"/>
      <c r="V736" s="27"/>
      <c r="W736" s="27"/>
      <c r="X736" s="27"/>
      <c r="Y736" s="27"/>
    </row>
    <row r="737" spans="18:25" ht="15.75" customHeight="1" x14ac:dyDescent="0.25">
      <c r="R737" s="27"/>
      <c r="S737" s="27"/>
      <c r="T737" s="27"/>
      <c r="U737" s="27"/>
      <c r="V737" s="27"/>
      <c r="W737" s="27"/>
      <c r="X737" s="27"/>
      <c r="Y737" s="27"/>
    </row>
    <row r="738" spans="18:25" ht="15.75" customHeight="1" x14ac:dyDescent="0.25">
      <c r="R738" s="27"/>
      <c r="S738" s="27"/>
      <c r="T738" s="27"/>
      <c r="U738" s="27"/>
      <c r="V738" s="27"/>
      <c r="W738" s="27"/>
      <c r="X738" s="27"/>
      <c r="Y738" s="27"/>
    </row>
    <row r="739" spans="18:25" ht="15.75" customHeight="1" x14ac:dyDescent="0.25">
      <c r="R739" s="27"/>
      <c r="S739" s="27"/>
      <c r="T739" s="27"/>
      <c r="U739" s="27"/>
      <c r="V739" s="27"/>
      <c r="W739" s="27"/>
      <c r="X739" s="27"/>
      <c r="Y739" s="27"/>
    </row>
    <row r="740" spans="18:25" ht="15.75" customHeight="1" x14ac:dyDescent="0.25">
      <c r="R740" s="27"/>
      <c r="S740" s="27"/>
      <c r="T740" s="27"/>
      <c r="U740" s="27"/>
      <c r="V740" s="27"/>
      <c r="W740" s="27"/>
      <c r="X740" s="27"/>
      <c r="Y740" s="27"/>
    </row>
    <row r="741" spans="18:25" ht="15.75" customHeight="1" x14ac:dyDescent="0.25">
      <c r="R741" s="27"/>
      <c r="S741" s="27"/>
      <c r="T741" s="27"/>
      <c r="U741" s="27"/>
      <c r="V741" s="27"/>
      <c r="W741" s="27"/>
      <c r="X741" s="27"/>
      <c r="Y741" s="27"/>
    </row>
    <row r="742" spans="18:25" ht="15.75" customHeight="1" x14ac:dyDescent="0.25">
      <c r="R742" s="27"/>
      <c r="S742" s="27"/>
      <c r="T742" s="27"/>
      <c r="U742" s="27"/>
      <c r="V742" s="27"/>
      <c r="W742" s="27"/>
      <c r="X742" s="27"/>
      <c r="Y742" s="27"/>
    </row>
    <row r="743" spans="18:25" ht="15.75" customHeight="1" x14ac:dyDescent="0.25">
      <c r="R743" s="27"/>
      <c r="S743" s="27"/>
      <c r="T743" s="27"/>
      <c r="U743" s="27"/>
      <c r="V743" s="27"/>
      <c r="W743" s="27"/>
      <c r="X743" s="27"/>
      <c r="Y743" s="27"/>
    </row>
    <row r="744" spans="18:25" ht="15.75" customHeight="1" x14ac:dyDescent="0.25">
      <c r="R744" s="27"/>
      <c r="S744" s="27"/>
      <c r="T744" s="27"/>
      <c r="U744" s="27"/>
      <c r="V744" s="27"/>
      <c r="W744" s="27"/>
      <c r="X744" s="27"/>
      <c r="Y744" s="27"/>
    </row>
    <row r="745" spans="18:25" ht="15.75" customHeight="1" x14ac:dyDescent="0.25">
      <c r="R745" s="27"/>
      <c r="S745" s="27"/>
      <c r="T745" s="27"/>
      <c r="U745" s="27"/>
      <c r="V745" s="27"/>
      <c r="W745" s="27"/>
      <c r="X745" s="27"/>
      <c r="Y745" s="27"/>
    </row>
    <row r="746" spans="18:25" ht="15.75" customHeight="1" x14ac:dyDescent="0.25">
      <c r="R746" s="27"/>
      <c r="S746" s="27"/>
      <c r="T746" s="27"/>
      <c r="U746" s="27"/>
      <c r="V746" s="27"/>
      <c r="W746" s="27"/>
      <c r="X746" s="27"/>
      <c r="Y746" s="27"/>
    </row>
    <row r="747" spans="18:25" ht="15.75" customHeight="1" x14ac:dyDescent="0.25">
      <c r="R747" s="27"/>
      <c r="S747" s="27"/>
      <c r="T747" s="27"/>
      <c r="U747" s="27"/>
      <c r="V747" s="27"/>
      <c r="W747" s="27"/>
      <c r="X747" s="27"/>
      <c r="Y747" s="27"/>
    </row>
    <row r="748" spans="18:25" ht="15.75" customHeight="1" x14ac:dyDescent="0.25">
      <c r="R748" s="27"/>
      <c r="S748" s="27"/>
      <c r="T748" s="27"/>
      <c r="U748" s="27"/>
      <c r="V748" s="27"/>
      <c r="W748" s="27"/>
      <c r="X748" s="27"/>
      <c r="Y748" s="27"/>
    </row>
    <row r="749" spans="18:25" ht="15.75" customHeight="1" x14ac:dyDescent="0.25">
      <c r="R749" s="27"/>
      <c r="S749" s="27"/>
      <c r="T749" s="27"/>
      <c r="U749" s="27"/>
      <c r="V749" s="27"/>
      <c r="W749" s="27"/>
      <c r="X749" s="27"/>
      <c r="Y749" s="27"/>
    </row>
    <row r="750" spans="18:25" ht="15.75" customHeight="1" x14ac:dyDescent="0.25">
      <c r="R750" s="27"/>
      <c r="S750" s="27"/>
      <c r="T750" s="27"/>
      <c r="U750" s="27"/>
      <c r="V750" s="27"/>
      <c r="W750" s="27"/>
      <c r="X750" s="27"/>
      <c r="Y750" s="27"/>
    </row>
    <row r="751" spans="18:25" ht="15.75" customHeight="1" x14ac:dyDescent="0.25">
      <c r="R751" s="27"/>
      <c r="S751" s="27"/>
      <c r="T751" s="27"/>
      <c r="U751" s="27"/>
      <c r="V751" s="27"/>
      <c r="W751" s="27"/>
      <c r="X751" s="27"/>
      <c r="Y751" s="27"/>
    </row>
    <row r="752" spans="18:25" ht="15.75" customHeight="1" x14ac:dyDescent="0.25">
      <c r="R752" s="27"/>
      <c r="S752" s="27"/>
      <c r="T752" s="27"/>
      <c r="U752" s="27"/>
      <c r="V752" s="27"/>
      <c r="W752" s="27"/>
      <c r="X752" s="27"/>
      <c r="Y752" s="27"/>
    </row>
    <row r="753" spans="18:25" ht="15.75" customHeight="1" x14ac:dyDescent="0.25">
      <c r="R753" s="27"/>
      <c r="S753" s="27"/>
      <c r="T753" s="27"/>
      <c r="U753" s="27"/>
      <c r="V753" s="27"/>
      <c r="W753" s="27"/>
      <c r="X753" s="27"/>
      <c r="Y753" s="27"/>
    </row>
    <row r="754" spans="18:25" ht="15.75" customHeight="1" x14ac:dyDescent="0.25">
      <c r="R754" s="27"/>
      <c r="S754" s="27"/>
      <c r="T754" s="27"/>
      <c r="U754" s="27"/>
      <c r="V754" s="27"/>
      <c r="W754" s="27"/>
      <c r="X754" s="27"/>
      <c r="Y754" s="27"/>
    </row>
    <row r="755" spans="18:25" ht="15.75" customHeight="1" x14ac:dyDescent="0.25">
      <c r="R755" s="27"/>
      <c r="S755" s="27"/>
      <c r="T755" s="27"/>
      <c r="U755" s="27"/>
      <c r="V755" s="27"/>
      <c r="W755" s="27"/>
      <c r="X755" s="27"/>
      <c r="Y755" s="27"/>
    </row>
    <row r="756" spans="18:25" ht="15.75" customHeight="1" x14ac:dyDescent="0.25">
      <c r="R756" s="27"/>
      <c r="S756" s="27"/>
      <c r="T756" s="27"/>
      <c r="U756" s="27"/>
      <c r="V756" s="27"/>
      <c r="W756" s="27"/>
      <c r="X756" s="27"/>
      <c r="Y756" s="27"/>
    </row>
    <row r="757" spans="18:25" ht="15.75" customHeight="1" x14ac:dyDescent="0.25">
      <c r="R757" s="27"/>
      <c r="S757" s="27"/>
      <c r="T757" s="27"/>
      <c r="U757" s="27"/>
      <c r="V757" s="27"/>
      <c r="W757" s="27"/>
      <c r="X757" s="27"/>
      <c r="Y757" s="27"/>
    </row>
    <row r="758" spans="18:25" ht="15.75" customHeight="1" x14ac:dyDescent="0.25">
      <c r="R758" s="27"/>
      <c r="S758" s="27"/>
      <c r="T758" s="27"/>
      <c r="U758" s="27"/>
      <c r="V758" s="27"/>
      <c r="W758" s="27"/>
      <c r="X758" s="27"/>
      <c r="Y758" s="27"/>
    </row>
    <row r="759" spans="18:25" ht="15.75" customHeight="1" x14ac:dyDescent="0.25">
      <c r="R759" s="27"/>
      <c r="S759" s="27"/>
      <c r="T759" s="27"/>
      <c r="U759" s="27"/>
      <c r="V759" s="27"/>
      <c r="W759" s="27"/>
      <c r="X759" s="27"/>
      <c r="Y759" s="27"/>
    </row>
    <row r="760" spans="18:25" ht="15.75" customHeight="1" x14ac:dyDescent="0.25">
      <c r="R760" s="27"/>
      <c r="S760" s="27"/>
      <c r="T760" s="27"/>
      <c r="U760" s="27"/>
      <c r="V760" s="27"/>
      <c r="W760" s="27"/>
      <c r="X760" s="27"/>
      <c r="Y760" s="27"/>
    </row>
    <row r="761" spans="18:25" ht="15.75" customHeight="1" x14ac:dyDescent="0.25">
      <c r="R761" s="27"/>
      <c r="S761" s="27"/>
      <c r="T761" s="27"/>
      <c r="U761" s="27"/>
      <c r="V761" s="27"/>
      <c r="W761" s="27"/>
      <c r="X761" s="27"/>
      <c r="Y761" s="27"/>
    </row>
    <row r="762" spans="18:25" ht="15.75" customHeight="1" x14ac:dyDescent="0.25">
      <c r="R762" s="27"/>
      <c r="S762" s="27"/>
      <c r="T762" s="27"/>
      <c r="U762" s="27"/>
      <c r="V762" s="27"/>
      <c r="W762" s="27"/>
      <c r="X762" s="27"/>
      <c r="Y762" s="27"/>
    </row>
    <row r="763" spans="18:25" ht="15.75" customHeight="1" x14ac:dyDescent="0.25">
      <c r="R763" s="27"/>
      <c r="S763" s="27"/>
      <c r="T763" s="27"/>
      <c r="U763" s="27"/>
      <c r="V763" s="27"/>
      <c r="W763" s="27"/>
      <c r="X763" s="27"/>
      <c r="Y763" s="27"/>
    </row>
    <row r="764" spans="18:25" ht="15.75" customHeight="1" x14ac:dyDescent="0.25">
      <c r="R764" s="27"/>
      <c r="S764" s="27"/>
      <c r="T764" s="27"/>
      <c r="U764" s="27"/>
      <c r="V764" s="27"/>
      <c r="W764" s="27"/>
      <c r="X764" s="27"/>
      <c r="Y764" s="27"/>
    </row>
    <row r="765" spans="18:25" ht="15.75" customHeight="1" x14ac:dyDescent="0.25">
      <c r="R765" s="27"/>
      <c r="S765" s="27"/>
      <c r="T765" s="27"/>
      <c r="U765" s="27"/>
      <c r="V765" s="27"/>
      <c r="W765" s="27"/>
      <c r="X765" s="27"/>
      <c r="Y765" s="27"/>
    </row>
    <row r="766" spans="18:25" ht="15.75" customHeight="1" x14ac:dyDescent="0.25">
      <c r="R766" s="27"/>
      <c r="S766" s="27"/>
      <c r="T766" s="27"/>
      <c r="U766" s="27"/>
      <c r="V766" s="27"/>
      <c r="W766" s="27"/>
      <c r="X766" s="27"/>
      <c r="Y766" s="27"/>
    </row>
    <row r="767" spans="18:25" ht="15.75" customHeight="1" x14ac:dyDescent="0.25">
      <c r="R767" s="27"/>
      <c r="S767" s="27"/>
      <c r="T767" s="27"/>
      <c r="U767" s="27"/>
      <c r="V767" s="27"/>
      <c r="W767" s="27"/>
      <c r="X767" s="27"/>
      <c r="Y767" s="27"/>
    </row>
    <row r="768" spans="18:25" ht="15.75" customHeight="1" x14ac:dyDescent="0.25">
      <c r="R768" s="27"/>
      <c r="S768" s="27"/>
      <c r="T768" s="27"/>
      <c r="U768" s="27"/>
      <c r="V768" s="27"/>
      <c r="W768" s="27"/>
      <c r="X768" s="27"/>
      <c r="Y768" s="27"/>
    </row>
    <row r="769" spans="18:25" ht="15.75" customHeight="1" x14ac:dyDescent="0.25">
      <c r="R769" s="27"/>
      <c r="S769" s="27"/>
      <c r="T769" s="27"/>
      <c r="U769" s="27"/>
      <c r="V769" s="27"/>
      <c r="W769" s="27"/>
      <c r="X769" s="27"/>
      <c r="Y769" s="27"/>
    </row>
    <row r="770" spans="18:25" ht="15.75" customHeight="1" x14ac:dyDescent="0.25">
      <c r="R770" s="27"/>
      <c r="S770" s="27"/>
      <c r="T770" s="27"/>
      <c r="U770" s="27"/>
      <c r="V770" s="27"/>
      <c r="W770" s="27"/>
      <c r="X770" s="27"/>
      <c r="Y770" s="27"/>
    </row>
    <row r="771" spans="18:25" ht="15.75" customHeight="1" x14ac:dyDescent="0.25">
      <c r="R771" s="27"/>
      <c r="S771" s="27"/>
      <c r="T771" s="27"/>
      <c r="U771" s="27"/>
      <c r="V771" s="27"/>
      <c r="W771" s="27"/>
      <c r="X771" s="27"/>
      <c r="Y771" s="27"/>
    </row>
    <row r="772" spans="18:25" ht="15.75" customHeight="1" x14ac:dyDescent="0.25">
      <c r="R772" s="27"/>
      <c r="S772" s="27"/>
      <c r="T772" s="27"/>
      <c r="U772" s="27"/>
      <c r="V772" s="27"/>
      <c r="W772" s="27"/>
      <c r="X772" s="27"/>
      <c r="Y772" s="27"/>
    </row>
    <row r="773" spans="18:25" ht="15.75" customHeight="1" x14ac:dyDescent="0.25">
      <c r="R773" s="27"/>
      <c r="S773" s="27"/>
      <c r="T773" s="27"/>
      <c r="U773" s="27"/>
      <c r="V773" s="27"/>
      <c r="W773" s="27"/>
      <c r="X773" s="27"/>
      <c r="Y773" s="27"/>
    </row>
    <row r="774" spans="18:25" ht="15.75" customHeight="1" x14ac:dyDescent="0.25">
      <c r="R774" s="27"/>
      <c r="S774" s="27"/>
      <c r="T774" s="27"/>
      <c r="U774" s="27"/>
      <c r="V774" s="27"/>
      <c r="W774" s="27"/>
      <c r="X774" s="27"/>
      <c r="Y774" s="27"/>
    </row>
    <row r="775" spans="18:25" ht="15.75" customHeight="1" x14ac:dyDescent="0.25">
      <c r="R775" s="27"/>
      <c r="S775" s="27"/>
      <c r="T775" s="27"/>
      <c r="U775" s="27"/>
      <c r="V775" s="27"/>
      <c r="W775" s="27"/>
      <c r="X775" s="27"/>
      <c r="Y775" s="27"/>
    </row>
    <row r="776" spans="18:25" ht="15.75" customHeight="1" x14ac:dyDescent="0.25">
      <c r="R776" s="27"/>
      <c r="S776" s="27"/>
      <c r="T776" s="27"/>
      <c r="U776" s="27"/>
      <c r="V776" s="27"/>
      <c r="W776" s="27"/>
      <c r="X776" s="27"/>
      <c r="Y776" s="27"/>
    </row>
    <row r="777" spans="18:25" ht="15.75" customHeight="1" x14ac:dyDescent="0.25">
      <c r="R777" s="27"/>
      <c r="S777" s="27"/>
      <c r="T777" s="27"/>
      <c r="U777" s="27"/>
      <c r="V777" s="27"/>
      <c r="W777" s="27"/>
      <c r="X777" s="27"/>
      <c r="Y777" s="27"/>
    </row>
    <row r="778" spans="18:25" ht="15.75" customHeight="1" x14ac:dyDescent="0.25">
      <c r="R778" s="27"/>
      <c r="S778" s="27"/>
      <c r="T778" s="27"/>
      <c r="U778" s="27"/>
      <c r="V778" s="27"/>
      <c r="W778" s="27"/>
      <c r="X778" s="27"/>
      <c r="Y778" s="27"/>
    </row>
    <row r="779" spans="18:25" ht="15.75" customHeight="1" x14ac:dyDescent="0.25">
      <c r="R779" s="27"/>
      <c r="S779" s="27"/>
      <c r="T779" s="27"/>
      <c r="U779" s="27"/>
      <c r="V779" s="27"/>
      <c r="W779" s="27"/>
      <c r="X779" s="27"/>
      <c r="Y779" s="27"/>
    </row>
    <row r="780" spans="18:25" ht="15.75" customHeight="1" x14ac:dyDescent="0.25">
      <c r="R780" s="27"/>
      <c r="S780" s="27"/>
      <c r="T780" s="27"/>
      <c r="U780" s="27"/>
      <c r="V780" s="27"/>
      <c r="W780" s="27"/>
      <c r="X780" s="27"/>
      <c r="Y780" s="27"/>
    </row>
    <row r="781" spans="18:25" ht="15.75" customHeight="1" x14ac:dyDescent="0.25">
      <c r="R781" s="27"/>
      <c r="S781" s="27"/>
      <c r="T781" s="27"/>
      <c r="U781" s="27"/>
      <c r="V781" s="27"/>
      <c r="W781" s="27"/>
      <c r="X781" s="27"/>
      <c r="Y781" s="27"/>
    </row>
    <row r="782" spans="18:25" ht="15.75" customHeight="1" x14ac:dyDescent="0.25">
      <c r="R782" s="27"/>
      <c r="S782" s="27"/>
      <c r="T782" s="27"/>
      <c r="U782" s="27"/>
      <c r="V782" s="27"/>
      <c r="W782" s="27"/>
      <c r="X782" s="27"/>
      <c r="Y782" s="27"/>
    </row>
    <row r="783" spans="18:25" ht="15.75" customHeight="1" x14ac:dyDescent="0.25">
      <c r="R783" s="27"/>
      <c r="S783" s="27"/>
      <c r="T783" s="27"/>
      <c r="U783" s="27"/>
      <c r="V783" s="27"/>
      <c r="W783" s="27"/>
      <c r="X783" s="27"/>
      <c r="Y783" s="27"/>
    </row>
    <row r="784" spans="18:25" ht="15.75" customHeight="1" x14ac:dyDescent="0.25">
      <c r="R784" s="27"/>
      <c r="S784" s="27"/>
      <c r="T784" s="27"/>
      <c r="U784" s="27"/>
      <c r="V784" s="27"/>
      <c r="W784" s="27"/>
      <c r="X784" s="27"/>
      <c r="Y784" s="27"/>
    </row>
    <row r="785" spans="18:25" ht="15.75" customHeight="1" x14ac:dyDescent="0.25">
      <c r="R785" s="27"/>
      <c r="S785" s="27"/>
      <c r="T785" s="27"/>
      <c r="U785" s="27"/>
      <c r="V785" s="27"/>
      <c r="W785" s="27"/>
      <c r="X785" s="27"/>
      <c r="Y785" s="27"/>
    </row>
    <row r="786" spans="18:25" ht="15.75" customHeight="1" x14ac:dyDescent="0.25">
      <c r="R786" s="27"/>
      <c r="S786" s="27"/>
      <c r="T786" s="27"/>
      <c r="U786" s="27"/>
      <c r="V786" s="27"/>
      <c r="W786" s="27"/>
      <c r="X786" s="27"/>
      <c r="Y786" s="27"/>
    </row>
    <row r="787" spans="18:25" ht="15.75" customHeight="1" x14ac:dyDescent="0.25">
      <c r="R787" s="27"/>
      <c r="S787" s="27"/>
      <c r="T787" s="27"/>
      <c r="U787" s="27"/>
      <c r="V787" s="27"/>
      <c r="W787" s="27"/>
      <c r="X787" s="27"/>
      <c r="Y787" s="27"/>
    </row>
    <row r="788" spans="18:25" ht="15.75" customHeight="1" x14ac:dyDescent="0.25">
      <c r="R788" s="27"/>
      <c r="S788" s="27"/>
      <c r="T788" s="27"/>
      <c r="U788" s="27"/>
      <c r="V788" s="27"/>
      <c r="W788" s="27"/>
      <c r="X788" s="27"/>
      <c r="Y788" s="27"/>
    </row>
    <row r="789" spans="18:25" ht="15.75" customHeight="1" x14ac:dyDescent="0.25">
      <c r="R789" s="27"/>
      <c r="S789" s="27"/>
      <c r="T789" s="27"/>
      <c r="U789" s="27"/>
      <c r="V789" s="27"/>
      <c r="W789" s="27"/>
      <c r="X789" s="27"/>
      <c r="Y789" s="27"/>
    </row>
    <row r="790" spans="18:25" ht="15.75" customHeight="1" x14ac:dyDescent="0.25">
      <c r="R790" s="27"/>
      <c r="S790" s="27"/>
      <c r="T790" s="27"/>
      <c r="U790" s="27"/>
      <c r="V790" s="27"/>
      <c r="W790" s="27"/>
      <c r="X790" s="27"/>
      <c r="Y790" s="27"/>
    </row>
    <row r="791" spans="18:25" ht="15.75" customHeight="1" x14ac:dyDescent="0.25">
      <c r="R791" s="27"/>
      <c r="S791" s="27"/>
      <c r="T791" s="27"/>
      <c r="U791" s="27"/>
      <c r="V791" s="27"/>
      <c r="W791" s="27"/>
      <c r="X791" s="27"/>
      <c r="Y791" s="27"/>
    </row>
    <row r="792" spans="18:25" ht="15.75" customHeight="1" x14ac:dyDescent="0.25">
      <c r="R792" s="27"/>
      <c r="S792" s="27"/>
      <c r="T792" s="27"/>
      <c r="U792" s="27"/>
      <c r="V792" s="27"/>
      <c r="W792" s="27"/>
      <c r="X792" s="27"/>
      <c r="Y792" s="27"/>
    </row>
    <row r="793" spans="18:25" ht="15.75" customHeight="1" x14ac:dyDescent="0.25">
      <c r="R793" s="27"/>
      <c r="S793" s="27"/>
      <c r="T793" s="27"/>
      <c r="U793" s="27"/>
      <c r="V793" s="27"/>
      <c r="W793" s="27"/>
      <c r="X793" s="27"/>
      <c r="Y793" s="27"/>
    </row>
    <row r="794" spans="18:25" ht="15.75" customHeight="1" x14ac:dyDescent="0.25">
      <c r="R794" s="27"/>
      <c r="S794" s="27"/>
      <c r="T794" s="27"/>
      <c r="U794" s="27"/>
      <c r="V794" s="27"/>
      <c r="W794" s="27"/>
      <c r="X794" s="27"/>
      <c r="Y794" s="27"/>
    </row>
    <row r="795" spans="18:25" ht="15.75" customHeight="1" x14ac:dyDescent="0.25">
      <c r="R795" s="27"/>
      <c r="S795" s="27"/>
      <c r="T795" s="27"/>
      <c r="U795" s="27"/>
      <c r="V795" s="27"/>
      <c r="W795" s="27"/>
      <c r="X795" s="27"/>
      <c r="Y795" s="27"/>
    </row>
    <row r="796" spans="18:25" ht="15.75" customHeight="1" x14ac:dyDescent="0.25">
      <c r="R796" s="27"/>
      <c r="S796" s="27"/>
      <c r="T796" s="27"/>
      <c r="U796" s="27"/>
      <c r="V796" s="27"/>
      <c r="W796" s="27"/>
      <c r="X796" s="27"/>
      <c r="Y796" s="27"/>
    </row>
    <row r="797" spans="18:25" ht="15.75" customHeight="1" x14ac:dyDescent="0.25">
      <c r="R797" s="27"/>
      <c r="S797" s="27"/>
      <c r="T797" s="27"/>
      <c r="U797" s="27"/>
      <c r="V797" s="27"/>
      <c r="W797" s="27"/>
      <c r="X797" s="27"/>
      <c r="Y797" s="27"/>
    </row>
    <row r="798" spans="18:25" ht="15.75" customHeight="1" x14ac:dyDescent="0.25">
      <c r="R798" s="27"/>
      <c r="S798" s="27"/>
      <c r="T798" s="27"/>
      <c r="U798" s="27"/>
      <c r="V798" s="27"/>
      <c r="W798" s="27"/>
      <c r="X798" s="27"/>
      <c r="Y798" s="27"/>
    </row>
    <row r="799" spans="18:25" ht="15.75" customHeight="1" x14ac:dyDescent="0.25">
      <c r="R799" s="27"/>
      <c r="S799" s="27"/>
      <c r="T799" s="27"/>
      <c r="U799" s="27"/>
      <c r="V799" s="27"/>
      <c r="W799" s="27"/>
      <c r="X799" s="27"/>
      <c r="Y799" s="27"/>
    </row>
    <row r="800" spans="18:25" ht="15.75" customHeight="1" x14ac:dyDescent="0.25">
      <c r="R800" s="27"/>
      <c r="S800" s="27"/>
      <c r="T800" s="27"/>
      <c r="U800" s="27"/>
      <c r="V800" s="27"/>
      <c r="W800" s="27"/>
      <c r="X800" s="27"/>
      <c r="Y800" s="27"/>
    </row>
    <row r="801" spans="18:25" ht="15.75" customHeight="1" x14ac:dyDescent="0.25">
      <c r="R801" s="27"/>
      <c r="S801" s="27"/>
      <c r="T801" s="27"/>
      <c r="U801" s="27"/>
      <c r="V801" s="27"/>
      <c r="W801" s="27"/>
      <c r="X801" s="27"/>
      <c r="Y801" s="27"/>
    </row>
    <row r="802" spans="18:25" ht="15.75" customHeight="1" x14ac:dyDescent="0.25">
      <c r="R802" s="27"/>
      <c r="S802" s="27"/>
      <c r="T802" s="27"/>
      <c r="U802" s="27"/>
      <c r="V802" s="27"/>
      <c r="W802" s="27"/>
      <c r="X802" s="27"/>
      <c r="Y802" s="27"/>
    </row>
    <row r="803" spans="18:25" ht="15.75" customHeight="1" x14ac:dyDescent="0.25">
      <c r="R803" s="27"/>
      <c r="S803" s="27"/>
      <c r="T803" s="27"/>
      <c r="U803" s="27"/>
      <c r="V803" s="27"/>
      <c r="W803" s="27"/>
      <c r="X803" s="27"/>
      <c r="Y803" s="27"/>
    </row>
    <row r="804" spans="18:25" ht="15.75" customHeight="1" x14ac:dyDescent="0.25">
      <c r="R804" s="27"/>
      <c r="S804" s="27"/>
      <c r="T804" s="27"/>
      <c r="U804" s="27"/>
      <c r="V804" s="27"/>
      <c r="W804" s="27"/>
      <c r="X804" s="27"/>
      <c r="Y804" s="27"/>
    </row>
    <row r="805" spans="18:25" ht="15.75" customHeight="1" x14ac:dyDescent="0.25">
      <c r="R805" s="27"/>
      <c r="S805" s="27"/>
      <c r="T805" s="27"/>
      <c r="U805" s="27"/>
      <c r="V805" s="27"/>
      <c r="W805" s="27"/>
      <c r="X805" s="27"/>
      <c r="Y805" s="27"/>
    </row>
    <row r="806" spans="18:25" ht="15.75" customHeight="1" x14ac:dyDescent="0.25">
      <c r="R806" s="27"/>
      <c r="S806" s="27"/>
      <c r="T806" s="27"/>
      <c r="U806" s="27"/>
      <c r="V806" s="27"/>
      <c r="W806" s="27"/>
      <c r="X806" s="27"/>
      <c r="Y806" s="27"/>
    </row>
    <row r="807" spans="18:25" ht="15.75" customHeight="1" x14ac:dyDescent="0.25">
      <c r="R807" s="27"/>
      <c r="S807" s="27"/>
      <c r="T807" s="27"/>
      <c r="U807" s="27"/>
      <c r="V807" s="27"/>
      <c r="W807" s="27"/>
      <c r="X807" s="27"/>
      <c r="Y807" s="27"/>
    </row>
    <row r="808" spans="18:25" ht="15.75" customHeight="1" x14ac:dyDescent="0.25">
      <c r="R808" s="27"/>
      <c r="S808" s="27"/>
      <c r="T808" s="27"/>
      <c r="U808" s="27"/>
      <c r="V808" s="27"/>
      <c r="W808" s="27"/>
      <c r="X808" s="27"/>
      <c r="Y808" s="27"/>
    </row>
    <row r="809" spans="18:25" ht="15.75" customHeight="1" x14ac:dyDescent="0.25">
      <c r="R809" s="27"/>
      <c r="S809" s="27"/>
      <c r="T809" s="27"/>
      <c r="U809" s="27"/>
      <c r="V809" s="27"/>
      <c r="W809" s="27"/>
      <c r="X809" s="27"/>
      <c r="Y809" s="27"/>
    </row>
    <row r="810" spans="18:25" ht="15.75" customHeight="1" x14ac:dyDescent="0.25">
      <c r="R810" s="27"/>
      <c r="S810" s="27"/>
      <c r="T810" s="27"/>
      <c r="U810" s="27"/>
      <c r="V810" s="27"/>
      <c r="W810" s="27"/>
      <c r="X810" s="27"/>
      <c r="Y810" s="27"/>
    </row>
    <row r="811" spans="18:25" ht="15.75" customHeight="1" x14ac:dyDescent="0.25">
      <c r="R811" s="27"/>
      <c r="S811" s="27"/>
      <c r="T811" s="27"/>
      <c r="U811" s="27"/>
      <c r="V811" s="27"/>
      <c r="W811" s="27"/>
      <c r="X811" s="27"/>
      <c r="Y811" s="27"/>
    </row>
    <row r="812" spans="18:25" ht="15.75" customHeight="1" x14ac:dyDescent="0.25">
      <c r="R812" s="27"/>
      <c r="S812" s="27"/>
      <c r="T812" s="27"/>
      <c r="U812" s="27"/>
      <c r="V812" s="27"/>
      <c r="W812" s="27"/>
      <c r="X812" s="27"/>
      <c r="Y812" s="27"/>
    </row>
    <row r="813" spans="18:25" ht="15.75" customHeight="1" x14ac:dyDescent="0.25">
      <c r="R813" s="27"/>
      <c r="S813" s="27"/>
      <c r="T813" s="27"/>
      <c r="U813" s="27"/>
      <c r="V813" s="27"/>
      <c r="W813" s="27"/>
      <c r="X813" s="27"/>
      <c r="Y813" s="27"/>
    </row>
    <row r="814" spans="18:25" ht="15.75" customHeight="1" x14ac:dyDescent="0.25">
      <c r="R814" s="27"/>
      <c r="S814" s="27"/>
      <c r="T814" s="27"/>
      <c r="U814" s="27"/>
      <c r="V814" s="27"/>
      <c r="W814" s="27"/>
      <c r="X814" s="27"/>
      <c r="Y814" s="27"/>
    </row>
    <row r="815" spans="18:25" ht="15.75" customHeight="1" x14ac:dyDescent="0.25">
      <c r="R815" s="27"/>
      <c r="S815" s="27"/>
      <c r="T815" s="27"/>
      <c r="U815" s="27"/>
      <c r="V815" s="27"/>
      <c r="W815" s="27"/>
      <c r="X815" s="27"/>
      <c r="Y815" s="27"/>
    </row>
    <row r="816" spans="18:25" ht="15.75" customHeight="1" x14ac:dyDescent="0.25">
      <c r="R816" s="27"/>
      <c r="S816" s="27"/>
      <c r="T816" s="27"/>
      <c r="U816" s="27"/>
      <c r="V816" s="27"/>
      <c r="W816" s="27"/>
      <c r="X816" s="27"/>
      <c r="Y816" s="27"/>
    </row>
    <row r="817" spans="18:25" ht="15.75" customHeight="1" x14ac:dyDescent="0.25">
      <c r="R817" s="27"/>
      <c r="S817" s="27"/>
      <c r="T817" s="27"/>
      <c r="U817" s="27"/>
      <c r="V817" s="27"/>
      <c r="W817" s="27"/>
      <c r="X817" s="27"/>
      <c r="Y817" s="27"/>
    </row>
    <row r="818" spans="18:25" ht="15.75" customHeight="1" x14ac:dyDescent="0.25">
      <c r="R818" s="27"/>
      <c r="S818" s="27"/>
      <c r="T818" s="27"/>
      <c r="U818" s="27"/>
      <c r="V818" s="27"/>
      <c r="W818" s="27"/>
      <c r="X818" s="27"/>
      <c r="Y818" s="27"/>
    </row>
    <row r="819" spans="18:25" ht="15.75" customHeight="1" x14ac:dyDescent="0.25">
      <c r="R819" s="27"/>
      <c r="S819" s="27"/>
      <c r="T819" s="27"/>
      <c r="U819" s="27"/>
      <c r="V819" s="27"/>
      <c r="W819" s="27"/>
      <c r="X819" s="27"/>
      <c r="Y819" s="27"/>
    </row>
    <row r="820" spans="18:25" ht="15.75" customHeight="1" x14ac:dyDescent="0.25">
      <c r="R820" s="27"/>
      <c r="S820" s="27"/>
      <c r="T820" s="27"/>
      <c r="U820" s="27"/>
      <c r="V820" s="27"/>
      <c r="W820" s="27"/>
      <c r="X820" s="27"/>
      <c r="Y820" s="27"/>
    </row>
    <row r="821" spans="18:25" ht="15.75" customHeight="1" x14ac:dyDescent="0.25">
      <c r="R821" s="27"/>
      <c r="S821" s="27"/>
      <c r="T821" s="27"/>
      <c r="U821" s="27"/>
      <c r="V821" s="27"/>
      <c r="W821" s="27"/>
      <c r="X821" s="27"/>
      <c r="Y821" s="27"/>
    </row>
    <row r="822" spans="18:25" ht="15.75" customHeight="1" x14ac:dyDescent="0.25">
      <c r="R822" s="27"/>
      <c r="S822" s="27"/>
      <c r="T822" s="27"/>
      <c r="U822" s="27"/>
      <c r="V822" s="27"/>
      <c r="W822" s="27"/>
      <c r="X822" s="27"/>
      <c r="Y822" s="27"/>
    </row>
    <row r="823" spans="18:25" ht="15.75" customHeight="1" x14ac:dyDescent="0.25">
      <c r="R823" s="27"/>
      <c r="S823" s="27"/>
      <c r="T823" s="27"/>
      <c r="U823" s="27"/>
      <c r="V823" s="27"/>
      <c r="W823" s="27"/>
      <c r="X823" s="27"/>
      <c r="Y823" s="27"/>
    </row>
    <row r="824" spans="18:25" ht="15.75" customHeight="1" x14ac:dyDescent="0.25">
      <c r="R824" s="27"/>
      <c r="S824" s="27"/>
      <c r="T824" s="27"/>
      <c r="U824" s="27"/>
      <c r="V824" s="27"/>
      <c r="W824" s="27"/>
      <c r="X824" s="27"/>
      <c r="Y824" s="27"/>
    </row>
    <row r="825" spans="18:25" ht="15.75" customHeight="1" x14ac:dyDescent="0.25">
      <c r="R825" s="27"/>
      <c r="S825" s="27"/>
      <c r="T825" s="27"/>
      <c r="U825" s="27"/>
      <c r="V825" s="27"/>
      <c r="W825" s="27"/>
      <c r="X825" s="27"/>
      <c r="Y825" s="27"/>
    </row>
    <row r="826" spans="18:25" ht="15.75" customHeight="1" x14ac:dyDescent="0.25">
      <c r="R826" s="27"/>
      <c r="S826" s="27"/>
      <c r="T826" s="27"/>
      <c r="U826" s="27"/>
      <c r="V826" s="27"/>
      <c r="W826" s="27"/>
      <c r="X826" s="27"/>
      <c r="Y826" s="27"/>
    </row>
    <row r="827" spans="18:25" ht="15.75" customHeight="1" x14ac:dyDescent="0.25">
      <c r="R827" s="27"/>
      <c r="S827" s="27"/>
      <c r="T827" s="27"/>
      <c r="U827" s="27"/>
      <c r="V827" s="27"/>
      <c r="W827" s="27"/>
      <c r="X827" s="27"/>
      <c r="Y827" s="27"/>
    </row>
    <row r="828" spans="18:25" ht="15.75" customHeight="1" x14ac:dyDescent="0.25">
      <c r="R828" s="27"/>
      <c r="S828" s="27"/>
      <c r="T828" s="27"/>
      <c r="U828" s="27"/>
      <c r="V828" s="27"/>
      <c r="W828" s="27"/>
      <c r="X828" s="27"/>
      <c r="Y828" s="27"/>
    </row>
    <row r="829" spans="18:25" ht="15.75" customHeight="1" x14ac:dyDescent="0.25">
      <c r="R829" s="27"/>
      <c r="S829" s="27"/>
      <c r="T829" s="27"/>
      <c r="U829" s="27"/>
      <c r="V829" s="27"/>
      <c r="W829" s="27"/>
      <c r="X829" s="27"/>
      <c r="Y829" s="27"/>
    </row>
    <row r="830" spans="18:25" ht="15.75" customHeight="1" x14ac:dyDescent="0.25">
      <c r="R830" s="27"/>
      <c r="S830" s="27"/>
      <c r="T830" s="27"/>
      <c r="U830" s="27"/>
      <c r="V830" s="27"/>
      <c r="W830" s="27"/>
      <c r="X830" s="27"/>
      <c r="Y830" s="27"/>
    </row>
    <row r="831" spans="18:25" ht="15.75" customHeight="1" x14ac:dyDescent="0.25">
      <c r="R831" s="27"/>
      <c r="S831" s="27"/>
      <c r="T831" s="27"/>
      <c r="U831" s="27"/>
      <c r="V831" s="27"/>
      <c r="W831" s="27"/>
      <c r="X831" s="27"/>
      <c r="Y831" s="27"/>
    </row>
    <row r="832" spans="18:25" ht="15.75" customHeight="1" x14ac:dyDescent="0.25">
      <c r="R832" s="27"/>
      <c r="S832" s="27"/>
      <c r="T832" s="27"/>
      <c r="U832" s="27"/>
      <c r="V832" s="27"/>
      <c r="W832" s="27"/>
      <c r="X832" s="27"/>
      <c r="Y832" s="27"/>
    </row>
    <row r="833" spans="18:25" ht="15.75" customHeight="1" x14ac:dyDescent="0.25">
      <c r="R833" s="27"/>
      <c r="S833" s="27"/>
      <c r="T833" s="27"/>
      <c r="U833" s="27"/>
      <c r="V833" s="27"/>
      <c r="W833" s="27"/>
      <c r="X833" s="27"/>
      <c r="Y833" s="27"/>
    </row>
    <row r="834" spans="18:25" ht="15.75" customHeight="1" x14ac:dyDescent="0.25">
      <c r="R834" s="27"/>
      <c r="S834" s="27"/>
      <c r="T834" s="27"/>
      <c r="U834" s="27"/>
      <c r="V834" s="27"/>
      <c r="W834" s="27"/>
      <c r="X834" s="27"/>
      <c r="Y834" s="27"/>
    </row>
    <row r="835" spans="18:25" ht="15.75" customHeight="1" x14ac:dyDescent="0.25">
      <c r="R835" s="27"/>
      <c r="S835" s="27"/>
      <c r="T835" s="27"/>
      <c r="U835" s="27"/>
      <c r="V835" s="27"/>
      <c r="W835" s="27"/>
      <c r="X835" s="27"/>
      <c r="Y835" s="27"/>
    </row>
    <row r="836" spans="18:25" ht="15.75" customHeight="1" x14ac:dyDescent="0.25">
      <c r="R836" s="27"/>
      <c r="S836" s="27"/>
      <c r="T836" s="27"/>
      <c r="U836" s="27"/>
      <c r="V836" s="27"/>
      <c r="W836" s="27"/>
      <c r="X836" s="27"/>
      <c r="Y836" s="27"/>
    </row>
    <row r="837" spans="18:25" ht="15.75" customHeight="1" x14ac:dyDescent="0.25">
      <c r="R837" s="27"/>
      <c r="S837" s="27"/>
      <c r="T837" s="27"/>
      <c r="U837" s="27"/>
      <c r="V837" s="27"/>
      <c r="W837" s="27"/>
      <c r="X837" s="27"/>
      <c r="Y837" s="27"/>
    </row>
    <row r="838" spans="18:25" ht="15.75" customHeight="1" x14ac:dyDescent="0.25">
      <c r="R838" s="27"/>
      <c r="S838" s="27"/>
      <c r="T838" s="27"/>
      <c r="U838" s="27"/>
      <c r="V838" s="27"/>
      <c r="W838" s="27"/>
      <c r="X838" s="27"/>
      <c r="Y838" s="27"/>
    </row>
    <row r="839" spans="18:25" ht="15.75" customHeight="1" x14ac:dyDescent="0.25">
      <c r="R839" s="27"/>
      <c r="S839" s="27"/>
      <c r="T839" s="27"/>
      <c r="U839" s="27"/>
      <c r="V839" s="27"/>
      <c r="W839" s="27"/>
      <c r="X839" s="27"/>
      <c r="Y839" s="27"/>
    </row>
    <row r="840" spans="18:25" ht="15.75" customHeight="1" x14ac:dyDescent="0.25">
      <c r="R840" s="27"/>
      <c r="S840" s="27"/>
      <c r="T840" s="27"/>
      <c r="U840" s="27"/>
      <c r="V840" s="27"/>
      <c r="W840" s="27"/>
      <c r="X840" s="27"/>
      <c r="Y840" s="27"/>
    </row>
    <row r="841" spans="18:25" ht="15.75" customHeight="1" x14ac:dyDescent="0.25">
      <c r="R841" s="27"/>
      <c r="S841" s="27"/>
      <c r="T841" s="27"/>
      <c r="U841" s="27"/>
      <c r="V841" s="27"/>
      <c r="W841" s="27"/>
      <c r="X841" s="27"/>
      <c r="Y841" s="27"/>
    </row>
    <row r="842" spans="18:25" ht="15.75" customHeight="1" x14ac:dyDescent="0.25">
      <c r="R842" s="27"/>
      <c r="S842" s="27"/>
      <c r="T842" s="27"/>
      <c r="U842" s="27"/>
      <c r="V842" s="27"/>
      <c r="W842" s="27"/>
      <c r="X842" s="27"/>
      <c r="Y842" s="27"/>
    </row>
    <row r="843" spans="18:25" ht="15.75" customHeight="1" x14ac:dyDescent="0.25">
      <c r="R843" s="27"/>
      <c r="S843" s="27"/>
      <c r="T843" s="27"/>
      <c r="U843" s="27"/>
      <c r="V843" s="27"/>
      <c r="W843" s="27"/>
      <c r="X843" s="27"/>
      <c r="Y843" s="27"/>
    </row>
    <row r="844" spans="18:25" ht="15.75" customHeight="1" x14ac:dyDescent="0.25">
      <c r="R844" s="27"/>
      <c r="S844" s="27"/>
      <c r="T844" s="27"/>
      <c r="U844" s="27"/>
      <c r="V844" s="27"/>
      <c r="W844" s="27"/>
      <c r="X844" s="27"/>
      <c r="Y844" s="27"/>
    </row>
    <row r="845" spans="18:25" ht="15.75" customHeight="1" x14ac:dyDescent="0.25">
      <c r="R845" s="27"/>
      <c r="S845" s="27"/>
      <c r="T845" s="27"/>
      <c r="U845" s="27"/>
      <c r="V845" s="27"/>
      <c r="W845" s="27"/>
      <c r="X845" s="27"/>
      <c r="Y845" s="27"/>
    </row>
    <row r="846" spans="18:25" ht="15.75" customHeight="1" x14ac:dyDescent="0.25">
      <c r="R846" s="27"/>
      <c r="S846" s="27"/>
      <c r="T846" s="27"/>
      <c r="U846" s="27"/>
      <c r="V846" s="27"/>
      <c r="W846" s="27"/>
      <c r="X846" s="27"/>
      <c r="Y846" s="27"/>
    </row>
    <row r="847" spans="18:25" ht="15.75" customHeight="1" x14ac:dyDescent="0.25">
      <c r="R847" s="27"/>
      <c r="S847" s="27"/>
      <c r="T847" s="27"/>
      <c r="U847" s="27"/>
      <c r="V847" s="27"/>
      <c r="W847" s="27"/>
      <c r="X847" s="27"/>
      <c r="Y847" s="27"/>
    </row>
    <row r="848" spans="18:25" ht="15.75" customHeight="1" x14ac:dyDescent="0.25">
      <c r="R848" s="27"/>
      <c r="S848" s="27"/>
      <c r="T848" s="27"/>
      <c r="U848" s="27"/>
      <c r="V848" s="27"/>
      <c r="W848" s="27"/>
      <c r="X848" s="27"/>
      <c r="Y848" s="27"/>
    </row>
    <row r="849" spans="18:25" ht="15.75" customHeight="1" x14ac:dyDescent="0.25">
      <c r="R849" s="27"/>
      <c r="S849" s="27"/>
      <c r="T849" s="27"/>
      <c r="U849" s="27"/>
      <c r="V849" s="27"/>
      <c r="W849" s="27"/>
      <c r="X849" s="27"/>
      <c r="Y849" s="27"/>
    </row>
    <row r="850" spans="18:25" ht="15.75" customHeight="1" x14ac:dyDescent="0.25">
      <c r="R850" s="27"/>
      <c r="S850" s="27"/>
      <c r="T850" s="27"/>
      <c r="U850" s="27"/>
      <c r="V850" s="27"/>
      <c r="W850" s="27"/>
      <c r="X850" s="27"/>
      <c r="Y850" s="27"/>
    </row>
    <row r="851" spans="18:25" ht="15.75" customHeight="1" x14ac:dyDescent="0.25">
      <c r="R851" s="27"/>
      <c r="S851" s="27"/>
      <c r="T851" s="27"/>
      <c r="U851" s="27"/>
      <c r="V851" s="27"/>
      <c r="W851" s="27"/>
      <c r="X851" s="27"/>
      <c r="Y851" s="27"/>
    </row>
    <row r="852" spans="18:25" ht="15.75" customHeight="1" x14ac:dyDescent="0.25">
      <c r="R852" s="27"/>
      <c r="S852" s="27"/>
      <c r="T852" s="27"/>
      <c r="U852" s="27"/>
      <c r="V852" s="27"/>
      <c r="W852" s="27"/>
      <c r="X852" s="27"/>
      <c r="Y852" s="27"/>
    </row>
    <row r="853" spans="18:25" ht="15.75" customHeight="1" x14ac:dyDescent="0.25">
      <c r="R853" s="27"/>
      <c r="S853" s="27"/>
      <c r="T853" s="27"/>
      <c r="U853" s="27"/>
      <c r="V853" s="27"/>
      <c r="W853" s="27"/>
      <c r="X853" s="27"/>
      <c r="Y853" s="27"/>
    </row>
    <row r="854" spans="18:25" ht="15.75" customHeight="1" x14ac:dyDescent="0.25">
      <c r="R854" s="27"/>
      <c r="S854" s="27"/>
      <c r="T854" s="27"/>
      <c r="U854" s="27"/>
      <c r="V854" s="27"/>
      <c r="W854" s="27"/>
      <c r="X854" s="27"/>
      <c r="Y854" s="27"/>
    </row>
    <row r="855" spans="18:25" ht="15.75" customHeight="1" x14ac:dyDescent="0.25">
      <c r="R855" s="27"/>
      <c r="S855" s="27"/>
      <c r="T855" s="27"/>
      <c r="U855" s="27"/>
      <c r="V855" s="27"/>
      <c r="W855" s="27"/>
      <c r="X855" s="27"/>
      <c r="Y855" s="27"/>
    </row>
    <row r="856" spans="18:25" ht="15.75" customHeight="1" x14ac:dyDescent="0.25">
      <c r="R856" s="27"/>
      <c r="S856" s="27"/>
      <c r="T856" s="27"/>
      <c r="U856" s="27"/>
      <c r="V856" s="27"/>
      <c r="W856" s="27"/>
      <c r="X856" s="27"/>
      <c r="Y856" s="27"/>
    </row>
    <row r="857" spans="18:25" ht="15.75" customHeight="1" x14ac:dyDescent="0.25">
      <c r="R857" s="27"/>
      <c r="S857" s="27"/>
      <c r="T857" s="27"/>
      <c r="U857" s="27"/>
      <c r="V857" s="27"/>
      <c r="W857" s="27"/>
      <c r="X857" s="27"/>
      <c r="Y857" s="27"/>
    </row>
    <row r="858" spans="18:25" ht="15.75" customHeight="1" x14ac:dyDescent="0.25">
      <c r="R858" s="27"/>
      <c r="S858" s="27"/>
      <c r="T858" s="27"/>
      <c r="U858" s="27"/>
      <c r="V858" s="27"/>
      <c r="W858" s="27"/>
      <c r="X858" s="27"/>
      <c r="Y858" s="27"/>
    </row>
    <row r="859" spans="18:25" ht="15.75" customHeight="1" x14ac:dyDescent="0.25">
      <c r="R859" s="27"/>
      <c r="S859" s="27"/>
      <c r="T859" s="27"/>
      <c r="U859" s="27"/>
      <c r="V859" s="27"/>
      <c r="W859" s="27"/>
      <c r="X859" s="27"/>
      <c r="Y859" s="27"/>
    </row>
    <row r="860" spans="18:25" ht="15.75" customHeight="1" x14ac:dyDescent="0.25">
      <c r="R860" s="27"/>
      <c r="S860" s="27"/>
      <c r="T860" s="27"/>
      <c r="U860" s="27"/>
      <c r="V860" s="27"/>
      <c r="W860" s="27"/>
      <c r="X860" s="27"/>
      <c r="Y860" s="27"/>
    </row>
    <row r="861" spans="18:25" ht="15.75" customHeight="1" x14ac:dyDescent="0.25">
      <c r="R861" s="27"/>
      <c r="S861" s="27"/>
      <c r="T861" s="27"/>
      <c r="U861" s="27"/>
      <c r="V861" s="27"/>
      <c r="W861" s="27"/>
      <c r="X861" s="27"/>
      <c r="Y861" s="27"/>
    </row>
    <row r="862" spans="18:25" ht="15.75" customHeight="1" x14ac:dyDescent="0.25">
      <c r="R862" s="27"/>
      <c r="S862" s="27"/>
      <c r="T862" s="27"/>
      <c r="U862" s="27"/>
      <c r="V862" s="27"/>
      <c r="W862" s="27"/>
      <c r="X862" s="27"/>
      <c r="Y862" s="27"/>
    </row>
    <row r="863" spans="18:25" ht="15.75" customHeight="1" x14ac:dyDescent="0.25">
      <c r="R863" s="27"/>
      <c r="S863" s="27"/>
      <c r="T863" s="27"/>
      <c r="U863" s="27"/>
      <c r="V863" s="27"/>
      <c r="W863" s="27"/>
      <c r="X863" s="27"/>
      <c r="Y863" s="27"/>
    </row>
    <row r="864" spans="18:25" ht="15.75" customHeight="1" x14ac:dyDescent="0.25">
      <c r="R864" s="27"/>
      <c r="S864" s="27"/>
      <c r="T864" s="27"/>
      <c r="U864" s="27"/>
      <c r="V864" s="27"/>
      <c r="W864" s="27"/>
      <c r="X864" s="27"/>
      <c r="Y864" s="27"/>
    </row>
    <row r="865" spans="18:25" ht="15.75" customHeight="1" x14ac:dyDescent="0.25">
      <c r="R865" s="27"/>
      <c r="S865" s="27"/>
      <c r="T865" s="27"/>
      <c r="U865" s="27"/>
      <c r="V865" s="27"/>
      <c r="W865" s="27"/>
      <c r="X865" s="27"/>
      <c r="Y865" s="27"/>
    </row>
    <row r="866" spans="18:25" ht="15.75" customHeight="1" x14ac:dyDescent="0.25">
      <c r="R866" s="27"/>
      <c r="S866" s="27"/>
      <c r="T866" s="27"/>
      <c r="U866" s="27"/>
      <c r="V866" s="27"/>
      <c r="W866" s="27"/>
      <c r="X866" s="27"/>
      <c r="Y866" s="27"/>
    </row>
    <row r="867" spans="18:25" ht="15.75" customHeight="1" x14ac:dyDescent="0.25">
      <c r="R867" s="27"/>
      <c r="S867" s="27"/>
      <c r="T867" s="27"/>
      <c r="U867" s="27"/>
      <c r="V867" s="27"/>
      <c r="W867" s="27"/>
      <c r="X867" s="27"/>
      <c r="Y867" s="27"/>
    </row>
    <row r="868" spans="18:25" ht="15.75" customHeight="1" x14ac:dyDescent="0.25">
      <c r="R868" s="27"/>
      <c r="S868" s="27"/>
      <c r="T868" s="27"/>
      <c r="U868" s="27"/>
      <c r="V868" s="27"/>
      <c r="W868" s="27"/>
      <c r="X868" s="27"/>
      <c r="Y868" s="27"/>
    </row>
    <row r="869" spans="18:25" ht="15.75" customHeight="1" x14ac:dyDescent="0.25">
      <c r="R869" s="27"/>
      <c r="S869" s="27"/>
      <c r="T869" s="27"/>
      <c r="U869" s="27"/>
      <c r="V869" s="27"/>
      <c r="W869" s="27"/>
      <c r="X869" s="27"/>
      <c r="Y869" s="27"/>
    </row>
    <row r="870" spans="18:25" ht="15.75" customHeight="1" x14ac:dyDescent="0.25">
      <c r="R870" s="27"/>
      <c r="S870" s="27"/>
      <c r="T870" s="27"/>
      <c r="U870" s="27"/>
      <c r="V870" s="27"/>
      <c r="W870" s="27"/>
      <c r="X870" s="27"/>
      <c r="Y870" s="27"/>
    </row>
    <row r="871" spans="18:25" ht="15.75" customHeight="1" x14ac:dyDescent="0.25">
      <c r="R871" s="27"/>
      <c r="S871" s="27"/>
      <c r="T871" s="27"/>
      <c r="U871" s="27"/>
      <c r="V871" s="27"/>
      <c r="W871" s="27"/>
      <c r="X871" s="27"/>
      <c r="Y871" s="27"/>
    </row>
    <row r="872" spans="18:25" ht="15.75" customHeight="1" x14ac:dyDescent="0.25">
      <c r="R872" s="27"/>
      <c r="S872" s="27"/>
      <c r="T872" s="27"/>
      <c r="U872" s="27"/>
      <c r="V872" s="27"/>
      <c r="W872" s="27"/>
      <c r="X872" s="27"/>
      <c r="Y872" s="27"/>
    </row>
    <row r="873" spans="18:25" ht="15.75" customHeight="1" x14ac:dyDescent="0.25">
      <c r="R873" s="27"/>
      <c r="S873" s="27"/>
      <c r="T873" s="27"/>
      <c r="U873" s="27"/>
      <c r="V873" s="27"/>
      <c r="W873" s="27"/>
      <c r="X873" s="27"/>
      <c r="Y873" s="27"/>
    </row>
    <row r="874" spans="18:25" ht="15.75" customHeight="1" x14ac:dyDescent="0.25">
      <c r="R874" s="27"/>
      <c r="S874" s="27"/>
      <c r="T874" s="27"/>
      <c r="U874" s="27"/>
      <c r="V874" s="27"/>
      <c r="W874" s="27"/>
      <c r="X874" s="27"/>
      <c r="Y874" s="27"/>
    </row>
    <row r="875" spans="18:25" ht="15.75" customHeight="1" x14ac:dyDescent="0.25">
      <c r="R875" s="27"/>
      <c r="S875" s="27"/>
      <c r="T875" s="27"/>
      <c r="U875" s="27"/>
      <c r="V875" s="27"/>
      <c r="W875" s="27"/>
      <c r="X875" s="27"/>
      <c r="Y875" s="27"/>
    </row>
    <row r="876" spans="18:25" ht="15.75" customHeight="1" x14ac:dyDescent="0.25">
      <c r="R876" s="27"/>
      <c r="S876" s="27"/>
      <c r="T876" s="27"/>
      <c r="U876" s="27"/>
      <c r="V876" s="27"/>
      <c r="W876" s="27"/>
      <c r="X876" s="27"/>
      <c r="Y876" s="27"/>
    </row>
    <row r="877" spans="18:25" ht="15.75" customHeight="1" x14ac:dyDescent="0.25">
      <c r="R877" s="27"/>
      <c r="S877" s="27"/>
      <c r="T877" s="27"/>
      <c r="U877" s="27"/>
      <c r="V877" s="27"/>
      <c r="W877" s="27"/>
      <c r="X877" s="27"/>
      <c r="Y877" s="27"/>
    </row>
    <row r="878" spans="18:25" ht="15.75" customHeight="1" x14ac:dyDescent="0.25">
      <c r="R878" s="27"/>
      <c r="S878" s="27"/>
      <c r="T878" s="27"/>
      <c r="U878" s="27"/>
      <c r="V878" s="27"/>
      <c r="W878" s="27"/>
      <c r="X878" s="27"/>
      <c r="Y878" s="27"/>
    </row>
    <row r="879" spans="18:25" ht="15.75" customHeight="1" x14ac:dyDescent="0.25">
      <c r="R879" s="27"/>
      <c r="S879" s="27"/>
      <c r="T879" s="27"/>
      <c r="U879" s="27"/>
      <c r="V879" s="27"/>
      <c r="W879" s="27"/>
      <c r="X879" s="27"/>
      <c r="Y879" s="27"/>
    </row>
    <row r="880" spans="18:25" ht="15.75" customHeight="1" x14ac:dyDescent="0.25">
      <c r="R880" s="27"/>
      <c r="S880" s="27"/>
      <c r="T880" s="27"/>
      <c r="U880" s="27"/>
      <c r="V880" s="27"/>
      <c r="W880" s="27"/>
      <c r="X880" s="27"/>
      <c r="Y880" s="27"/>
    </row>
    <row r="881" spans="18:25" ht="15.75" customHeight="1" x14ac:dyDescent="0.25">
      <c r="R881" s="27"/>
      <c r="S881" s="27"/>
      <c r="T881" s="27"/>
      <c r="U881" s="27"/>
      <c r="V881" s="27"/>
      <c r="W881" s="27"/>
      <c r="X881" s="27"/>
      <c r="Y881" s="27"/>
    </row>
    <row r="882" spans="18:25" ht="15.75" customHeight="1" x14ac:dyDescent="0.25">
      <c r="R882" s="27"/>
      <c r="S882" s="27"/>
      <c r="T882" s="27"/>
      <c r="U882" s="27"/>
      <c r="V882" s="27"/>
      <c r="W882" s="27"/>
      <c r="X882" s="27"/>
      <c r="Y882" s="27"/>
    </row>
    <row r="883" spans="18:25" ht="15.75" customHeight="1" x14ac:dyDescent="0.25">
      <c r="R883" s="27"/>
      <c r="S883" s="27"/>
      <c r="T883" s="27"/>
      <c r="U883" s="27"/>
      <c r="V883" s="27"/>
      <c r="W883" s="27"/>
      <c r="X883" s="27"/>
      <c r="Y883" s="27"/>
    </row>
    <row r="884" spans="18:25" ht="15.75" customHeight="1" x14ac:dyDescent="0.25">
      <c r="R884" s="27"/>
      <c r="S884" s="27"/>
      <c r="T884" s="27"/>
      <c r="U884" s="27"/>
      <c r="V884" s="27"/>
      <c r="W884" s="27"/>
      <c r="X884" s="27"/>
      <c r="Y884" s="27"/>
    </row>
    <row r="885" spans="18:25" ht="15.75" customHeight="1" x14ac:dyDescent="0.25">
      <c r="R885" s="27"/>
      <c r="S885" s="27"/>
      <c r="T885" s="27"/>
      <c r="U885" s="27"/>
      <c r="V885" s="27"/>
      <c r="W885" s="27"/>
      <c r="X885" s="27"/>
      <c r="Y885" s="27"/>
    </row>
    <row r="886" spans="18:25" ht="15.75" customHeight="1" x14ac:dyDescent="0.25">
      <c r="R886" s="27"/>
      <c r="S886" s="27"/>
      <c r="T886" s="27"/>
      <c r="U886" s="27"/>
      <c r="V886" s="27"/>
      <c r="W886" s="27"/>
      <c r="X886" s="27"/>
      <c r="Y886" s="27"/>
    </row>
    <row r="887" spans="18:25" ht="15.75" customHeight="1" x14ac:dyDescent="0.25">
      <c r="R887" s="27"/>
      <c r="S887" s="27"/>
      <c r="T887" s="27"/>
      <c r="U887" s="27"/>
      <c r="V887" s="27"/>
      <c r="W887" s="27"/>
      <c r="X887" s="27"/>
      <c r="Y887" s="27"/>
    </row>
    <row r="888" spans="18:25" ht="15.75" customHeight="1" x14ac:dyDescent="0.25">
      <c r="R888" s="27"/>
      <c r="S888" s="27"/>
      <c r="T888" s="27"/>
      <c r="U888" s="27"/>
      <c r="V888" s="27"/>
      <c r="W888" s="27"/>
      <c r="X888" s="27"/>
      <c r="Y888" s="27"/>
    </row>
    <row r="889" spans="18:25" ht="15.75" customHeight="1" x14ac:dyDescent="0.25">
      <c r="R889" s="27"/>
      <c r="S889" s="27"/>
      <c r="T889" s="27"/>
      <c r="U889" s="27"/>
      <c r="V889" s="27"/>
      <c r="W889" s="27"/>
      <c r="X889" s="27"/>
      <c r="Y889" s="27"/>
    </row>
    <row r="890" spans="18:25" ht="15.75" customHeight="1" x14ac:dyDescent="0.25">
      <c r="R890" s="27"/>
      <c r="S890" s="27"/>
      <c r="T890" s="27"/>
      <c r="U890" s="27"/>
      <c r="V890" s="27"/>
      <c r="W890" s="27"/>
      <c r="X890" s="27"/>
      <c r="Y890" s="27"/>
    </row>
    <row r="891" spans="18:25" ht="15.75" customHeight="1" x14ac:dyDescent="0.25">
      <c r="R891" s="27"/>
      <c r="S891" s="27"/>
      <c r="T891" s="27"/>
      <c r="U891" s="27"/>
      <c r="V891" s="27"/>
      <c r="W891" s="27"/>
      <c r="X891" s="27"/>
      <c r="Y891" s="27"/>
    </row>
    <row r="892" spans="18:25" ht="15.75" customHeight="1" x14ac:dyDescent="0.25">
      <c r="R892" s="27"/>
      <c r="S892" s="27"/>
      <c r="T892" s="27"/>
      <c r="U892" s="27"/>
      <c r="V892" s="27"/>
      <c r="W892" s="27"/>
      <c r="X892" s="27"/>
      <c r="Y892" s="27"/>
    </row>
    <row r="893" spans="18:25" ht="15.75" customHeight="1" x14ac:dyDescent="0.25">
      <c r="R893" s="27"/>
      <c r="S893" s="27"/>
      <c r="T893" s="27"/>
      <c r="U893" s="27"/>
      <c r="V893" s="27"/>
      <c r="W893" s="27"/>
      <c r="X893" s="27"/>
      <c r="Y893" s="27"/>
    </row>
    <row r="894" spans="18:25" ht="15.75" customHeight="1" x14ac:dyDescent="0.25">
      <c r="R894" s="27"/>
      <c r="S894" s="27"/>
      <c r="T894" s="27"/>
      <c r="U894" s="27"/>
      <c r="V894" s="27"/>
      <c r="W894" s="27"/>
      <c r="X894" s="27"/>
      <c r="Y894" s="27"/>
    </row>
    <row r="895" spans="18:25" ht="15.75" customHeight="1" x14ac:dyDescent="0.25">
      <c r="R895" s="27"/>
      <c r="S895" s="27"/>
      <c r="T895" s="27"/>
      <c r="U895" s="27"/>
      <c r="V895" s="27"/>
      <c r="W895" s="27"/>
      <c r="X895" s="27"/>
      <c r="Y895" s="27"/>
    </row>
    <row r="896" spans="18:25" ht="15.75" customHeight="1" x14ac:dyDescent="0.25">
      <c r="R896" s="27"/>
      <c r="S896" s="27"/>
      <c r="T896" s="27"/>
      <c r="U896" s="27"/>
      <c r="V896" s="27"/>
      <c r="W896" s="27"/>
      <c r="X896" s="27"/>
      <c r="Y896" s="27"/>
    </row>
    <row r="897" spans="18:25" ht="15.75" customHeight="1" x14ac:dyDescent="0.25">
      <c r="R897" s="27"/>
      <c r="S897" s="27"/>
      <c r="T897" s="27"/>
      <c r="U897" s="27"/>
      <c r="V897" s="27"/>
      <c r="W897" s="27"/>
      <c r="X897" s="27"/>
      <c r="Y897" s="27"/>
    </row>
    <row r="898" spans="18:25" ht="15.75" customHeight="1" x14ac:dyDescent="0.25">
      <c r="R898" s="27"/>
      <c r="S898" s="27"/>
      <c r="T898" s="27"/>
      <c r="U898" s="27"/>
      <c r="V898" s="27"/>
      <c r="W898" s="27"/>
      <c r="X898" s="27"/>
      <c r="Y898" s="27"/>
    </row>
    <row r="899" spans="18:25" ht="15.75" customHeight="1" x14ac:dyDescent="0.25">
      <c r="R899" s="27"/>
      <c r="S899" s="27"/>
      <c r="T899" s="27"/>
      <c r="U899" s="27"/>
      <c r="V899" s="27"/>
      <c r="W899" s="27"/>
      <c r="X899" s="27"/>
      <c r="Y899" s="27"/>
    </row>
    <row r="900" spans="18:25" ht="15.75" customHeight="1" x14ac:dyDescent="0.25">
      <c r="R900" s="27"/>
      <c r="S900" s="27"/>
      <c r="T900" s="27"/>
      <c r="U900" s="27"/>
      <c r="V900" s="27"/>
      <c r="W900" s="27"/>
      <c r="X900" s="27"/>
      <c r="Y900" s="27"/>
    </row>
    <row r="901" spans="18:25" ht="15.75" customHeight="1" x14ac:dyDescent="0.25">
      <c r="R901" s="27"/>
      <c r="S901" s="27"/>
      <c r="T901" s="27"/>
      <c r="U901" s="27"/>
      <c r="V901" s="27"/>
      <c r="W901" s="27"/>
      <c r="X901" s="27"/>
      <c r="Y901" s="27"/>
    </row>
    <row r="902" spans="18:25" ht="15.75" customHeight="1" x14ac:dyDescent="0.25">
      <c r="R902" s="27"/>
      <c r="S902" s="27"/>
      <c r="T902" s="27"/>
      <c r="U902" s="27"/>
      <c r="V902" s="27"/>
      <c r="W902" s="27"/>
      <c r="X902" s="27"/>
      <c r="Y902" s="27"/>
    </row>
    <row r="903" spans="18:25" ht="15.75" customHeight="1" x14ac:dyDescent="0.25">
      <c r="R903" s="27"/>
      <c r="S903" s="27"/>
      <c r="T903" s="27"/>
      <c r="U903" s="27"/>
      <c r="V903" s="27"/>
      <c r="W903" s="27"/>
      <c r="X903" s="27"/>
      <c r="Y903" s="27"/>
    </row>
    <row r="904" spans="18:25" ht="15.75" customHeight="1" x14ac:dyDescent="0.25">
      <c r="R904" s="27"/>
      <c r="S904" s="27"/>
      <c r="T904" s="27"/>
      <c r="U904" s="27"/>
      <c r="V904" s="27"/>
      <c r="W904" s="27"/>
      <c r="X904" s="27"/>
      <c r="Y904" s="27"/>
    </row>
    <row r="905" spans="18:25" ht="15.75" customHeight="1" x14ac:dyDescent="0.25">
      <c r="R905" s="27"/>
      <c r="S905" s="27"/>
      <c r="T905" s="27"/>
      <c r="U905" s="27"/>
      <c r="V905" s="27"/>
      <c r="W905" s="27"/>
      <c r="X905" s="27"/>
      <c r="Y905" s="27"/>
    </row>
    <row r="906" spans="18:25" ht="15.75" customHeight="1" x14ac:dyDescent="0.25">
      <c r="R906" s="27"/>
      <c r="S906" s="27"/>
      <c r="T906" s="27"/>
      <c r="U906" s="27"/>
      <c r="V906" s="27"/>
      <c r="W906" s="27"/>
      <c r="X906" s="27"/>
      <c r="Y906" s="27"/>
    </row>
    <row r="907" spans="18:25" ht="15.75" customHeight="1" x14ac:dyDescent="0.25">
      <c r="R907" s="27"/>
      <c r="S907" s="27"/>
      <c r="T907" s="27"/>
      <c r="U907" s="27"/>
      <c r="V907" s="27"/>
      <c r="W907" s="27"/>
      <c r="X907" s="27"/>
      <c r="Y907" s="27"/>
    </row>
    <row r="908" spans="18:25" ht="15.75" customHeight="1" x14ac:dyDescent="0.25">
      <c r="R908" s="27"/>
      <c r="S908" s="27"/>
      <c r="T908" s="27"/>
      <c r="U908" s="27"/>
      <c r="V908" s="27"/>
      <c r="W908" s="27"/>
      <c r="X908" s="27"/>
      <c r="Y908" s="27"/>
    </row>
    <row r="909" spans="18:25" ht="15.75" customHeight="1" x14ac:dyDescent="0.25">
      <c r="R909" s="27"/>
      <c r="S909" s="27"/>
      <c r="T909" s="27"/>
      <c r="U909" s="27"/>
      <c r="V909" s="27"/>
      <c r="W909" s="27"/>
      <c r="X909" s="27"/>
      <c r="Y909" s="27"/>
    </row>
    <row r="910" spans="18:25" ht="15.75" customHeight="1" x14ac:dyDescent="0.25">
      <c r="R910" s="27"/>
      <c r="S910" s="27"/>
      <c r="T910" s="27"/>
      <c r="U910" s="27"/>
      <c r="V910" s="27"/>
      <c r="W910" s="27"/>
      <c r="X910" s="27"/>
      <c r="Y910" s="27"/>
    </row>
    <row r="911" spans="18:25" ht="15.75" customHeight="1" x14ac:dyDescent="0.25">
      <c r="R911" s="27"/>
      <c r="S911" s="27"/>
      <c r="T911" s="27"/>
      <c r="U911" s="27"/>
      <c r="V911" s="27"/>
      <c r="W911" s="27"/>
      <c r="X911" s="27"/>
      <c r="Y911" s="27"/>
    </row>
    <row r="912" spans="18:25" ht="15.75" customHeight="1" x14ac:dyDescent="0.25">
      <c r="R912" s="27"/>
      <c r="S912" s="27"/>
      <c r="T912" s="27"/>
      <c r="U912" s="27"/>
      <c r="V912" s="27"/>
      <c r="W912" s="27"/>
      <c r="X912" s="27"/>
      <c r="Y912" s="27"/>
    </row>
    <row r="913" spans="18:25" ht="15.75" customHeight="1" x14ac:dyDescent="0.25">
      <c r="R913" s="27"/>
      <c r="S913" s="27"/>
      <c r="T913" s="27"/>
      <c r="U913" s="27"/>
      <c r="V913" s="27"/>
      <c r="W913" s="27"/>
      <c r="X913" s="27"/>
      <c r="Y913" s="27"/>
    </row>
    <row r="914" spans="18:25" ht="15.75" customHeight="1" x14ac:dyDescent="0.25">
      <c r="R914" s="27"/>
      <c r="S914" s="27"/>
      <c r="T914" s="27"/>
      <c r="U914" s="27"/>
      <c r="V914" s="27"/>
      <c r="W914" s="27"/>
      <c r="X914" s="27"/>
      <c r="Y914" s="27"/>
    </row>
    <row r="915" spans="18:25" ht="15.75" customHeight="1" x14ac:dyDescent="0.25">
      <c r="R915" s="27"/>
      <c r="S915" s="27"/>
      <c r="T915" s="27"/>
      <c r="U915" s="27"/>
      <c r="V915" s="27"/>
      <c r="W915" s="27"/>
      <c r="X915" s="27"/>
      <c r="Y915" s="27"/>
    </row>
    <row r="916" spans="18:25" ht="15.75" customHeight="1" x14ac:dyDescent="0.25">
      <c r="R916" s="27"/>
      <c r="S916" s="27"/>
      <c r="T916" s="27"/>
      <c r="U916" s="27"/>
      <c r="V916" s="27"/>
      <c r="W916" s="27"/>
      <c r="X916" s="27"/>
      <c r="Y916" s="27"/>
    </row>
    <row r="917" spans="18:25" ht="15.75" customHeight="1" x14ac:dyDescent="0.25">
      <c r="R917" s="27"/>
      <c r="S917" s="27"/>
      <c r="T917" s="27"/>
      <c r="U917" s="27"/>
      <c r="V917" s="27"/>
      <c r="W917" s="27"/>
      <c r="X917" s="27"/>
      <c r="Y917" s="27"/>
    </row>
    <row r="918" spans="18:25" ht="15.75" customHeight="1" x14ac:dyDescent="0.25">
      <c r="R918" s="27"/>
      <c r="S918" s="27"/>
      <c r="T918" s="27"/>
      <c r="U918" s="27"/>
      <c r="V918" s="27"/>
      <c r="W918" s="27"/>
      <c r="X918" s="27"/>
      <c r="Y918" s="27"/>
    </row>
    <row r="919" spans="18:25" ht="15.75" customHeight="1" x14ac:dyDescent="0.25">
      <c r="R919" s="27"/>
      <c r="S919" s="27"/>
      <c r="T919" s="27"/>
      <c r="U919" s="27"/>
      <c r="V919" s="27"/>
      <c r="W919" s="27"/>
      <c r="X919" s="27"/>
      <c r="Y919" s="27"/>
    </row>
    <row r="920" spans="18:25" ht="15.75" customHeight="1" x14ac:dyDescent="0.25">
      <c r="R920" s="27"/>
      <c r="S920" s="27"/>
      <c r="T920" s="27"/>
      <c r="U920" s="27"/>
      <c r="V920" s="27"/>
      <c r="W920" s="27"/>
      <c r="X920" s="27"/>
      <c r="Y920" s="27"/>
    </row>
    <row r="921" spans="18:25" ht="15.75" customHeight="1" x14ac:dyDescent="0.25">
      <c r="R921" s="27"/>
      <c r="S921" s="27"/>
      <c r="T921" s="27"/>
      <c r="U921" s="27"/>
      <c r="V921" s="27"/>
      <c r="W921" s="27"/>
      <c r="X921" s="27"/>
      <c r="Y921" s="27"/>
    </row>
    <row r="922" spans="18:25" ht="15.75" customHeight="1" x14ac:dyDescent="0.25">
      <c r="R922" s="27"/>
      <c r="S922" s="27"/>
      <c r="T922" s="27"/>
      <c r="U922" s="27"/>
      <c r="V922" s="27"/>
      <c r="W922" s="27"/>
      <c r="X922" s="27"/>
      <c r="Y922" s="27"/>
    </row>
    <row r="923" spans="18:25" ht="15.75" customHeight="1" x14ac:dyDescent="0.25">
      <c r="R923" s="27"/>
      <c r="S923" s="27"/>
      <c r="T923" s="27"/>
      <c r="U923" s="27"/>
      <c r="V923" s="27"/>
      <c r="W923" s="27"/>
      <c r="X923" s="27"/>
      <c r="Y923" s="27"/>
    </row>
    <row r="924" spans="18:25" ht="15.75" customHeight="1" x14ac:dyDescent="0.25">
      <c r="R924" s="27"/>
      <c r="S924" s="27"/>
      <c r="T924" s="27"/>
      <c r="U924" s="27"/>
      <c r="V924" s="27"/>
      <c r="W924" s="27"/>
      <c r="X924" s="27"/>
      <c r="Y924" s="27"/>
    </row>
    <row r="925" spans="18:25" ht="15.75" customHeight="1" x14ac:dyDescent="0.25">
      <c r="R925" s="27"/>
      <c r="S925" s="27"/>
      <c r="T925" s="27"/>
      <c r="U925" s="27"/>
      <c r="V925" s="27"/>
      <c r="W925" s="27"/>
      <c r="X925" s="27"/>
      <c r="Y925" s="27"/>
    </row>
    <row r="926" spans="18:25" ht="15.75" customHeight="1" x14ac:dyDescent="0.25">
      <c r="R926" s="27"/>
      <c r="S926" s="27"/>
      <c r="T926" s="27"/>
      <c r="U926" s="27"/>
      <c r="V926" s="27"/>
      <c r="W926" s="27"/>
      <c r="X926" s="27"/>
      <c r="Y926" s="27"/>
    </row>
    <row r="927" spans="18:25" ht="15.75" customHeight="1" x14ac:dyDescent="0.25">
      <c r="R927" s="27"/>
      <c r="S927" s="27"/>
      <c r="T927" s="27"/>
      <c r="U927" s="27"/>
      <c r="V927" s="27"/>
      <c r="W927" s="27"/>
      <c r="X927" s="27"/>
      <c r="Y927" s="27"/>
    </row>
    <row r="928" spans="18:25" ht="15.75" customHeight="1" x14ac:dyDescent="0.25">
      <c r="R928" s="27"/>
      <c r="S928" s="27"/>
      <c r="T928" s="27"/>
      <c r="U928" s="27"/>
      <c r="V928" s="27"/>
      <c r="W928" s="27"/>
      <c r="X928" s="27"/>
      <c r="Y928" s="27"/>
    </row>
    <row r="929" spans="18:25" ht="15.75" customHeight="1" x14ac:dyDescent="0.25">
      <c r="R929" s="27"/>
      <c r="S929" s="27"/>
      <c r="T929" s="27"/>
      <c r="U929" s="27"/>
      <c r="V929" s="27"/>
      <c r="W929" s="27"/>
      <c r="X929" s="27"/>
      <c r="Y929" s="27"/>
    </row>
    <row r="930" spans="18:25" ht="15.75" customHeight="1" x14ac:dyDescent="0.25">
      <c r="R930" s="27"/>
      <c r="S930" s="27"/>
      <c r="T930" s="27"/>
      <c r="U930" s="27"/>
      <c r="V930" s="27"/>
      <c r="W930" s="27"/>
      <c r="X930" s="27"/>
      <c r="Y930" s="27"/>
    </row>
    <row r="931" spans="18:25" ht="15.75" customHeight="1" x14ac:dyDescent="0.25">
      <c r="R931" s="27"/>
      <c r="S931" s="27"/>
      <c r="T931" s="27"/>
      <c r="U931" s="27"/>
      <c r="V931" s="27"/>
      <c r="W931" s="27"/>
      <c r="X931" s="27"/>
      <c r="Y931" s="27"/>
    </row>
    <row r="932" spans="18:25" ht="15.75" customHeight="1" x14ac:dyDescent="0.25">
      <c r="R932" s="27"/>
      <c r="S932" s="27"/>
      <c r="T932" s="27"/>
      <c r="U932" s="27"/>
      <c r="V932" s="27"/>
      <c r="W932" s="27"/>
      <c r="X932" s="27"/>
      <c r="Y932" s="27"/>
    </row>
    <row r="933" spans="18:25" ht="15.75" customHeight="1" x14ac:dyDescent="0.25">
      <c r="R933" s="27"/>
      <c r="S933" s="27"/>
      <c r="T933" s="27"/>
      <c r="U933" s="27"/>
      <c r="V933" s="27"/>
      <c r="W933" s="27"/>
      <c r="X933" s="27"/>
      <c r="Y933" s="27"/>
    </row>
    <row r="934" spans="18:25" ht="15.75" customHeight="1" x14ac:dyDescent="0.25">
      <c r="R934" s="27"/>
      <c r="S934" s="27"/>
      <c r="T934" s="27"/>
      <c r="U934" s="27"/>
      <c r="V934" s="27"/>
      <c r="W934" s="27"/>
      <c r="X934" s="27"/>
      <c r="Y934" s="27"/>
    </row>
    <row r="935" spans="18:25" ht="15.75" customHeight="1" x14ac:dyDescent="0.25">
      <c r="R935" s="27"/>
      <c r="S935" s="27"/>
      <c r="T935" s="27"/>
      <c r="U935" s="27"/>
      <c r="V935" s="27"/>
      <c r="W935" s="27"/>
      <c r="X935" s="27"/>
      <c r="Y935" s="27"/>
    </row>
    <row r="936" spans="18:25" ht="15.75" customHeight="1" x14ac:dyDescent="0.25">
      <c r="R936" s="27"/>
      <c r="S936" s="27"/>
      <c r="T936" s="27"/>
      <c r="U936" s="27"/>
      <c r="V936" s="27"/>
      <c r="W936" s="27"/>
      <c r="X936" s="27"/>
      <c r="Y936" s="27"/>
    </row>
    <row r="937" spans="18:25" ht="15.75" customHeight="1" x14ac:dyDescent="0.25">
      <c r="R937" s="27"/>
      <c r="S937" s="27"/>
      <c r="T937" s="27"/>
      <c r="U937" s="27"/>
      <c r="V937" s="27"/>
      <c r="W937" s="27"/>
      <c r="X937" s="27"/>
      <c r="Y937" s="27"/>
    </row>
    <row r="938" spans="18:25" ht="15.75" customHeight="1" x14ac:dyDescent="0.25">
      <c r="R938" s="27"/>
      <c r="S938" s="27"/>
      <c r="T938" s="27"/>
      <c r="U938" s="27"/>
      <c r="V938" s="27"/>
      <c r="W938" s="27"/>
      <c r="X938" s="27"/>
      <c r="Y938" s="27"/>
    </row>
    <row r="939" spans="18:25" ht="15.75" customHeight="1" x14ac:dyDescent="0.25">
      <c r="R939" s="27"/>
      <c r="S939" s="27"/>
      <c r="T939" s="27"/>
      <c r="U939" s="27"/>
      <c r="V939" s="27"/>
      <c r="W939" s="27"/>
      <c r="X939" s="27"/>
      <c r="Y939" s="27"/>
    </row>
    <row r="940" spans="18:25" ht="15.75" customHeight="1" x14ac:dyDescent="0.25">
      <c r="R940" s="27"/>
      <c r="S940" s="27"/>
      <c r="T940" s="27"/>
      <c r="U940" s="27"/>
      <c r="V940" s="27"/>
      <c r="W940" s="27"/>
      <c r="X940" s="27"/>
      <c r="Y940" s="27"/>
    </row>
    <row r="941" spans="18:25" ht="15.75" customHeight="1" x14ac:dyDescent="0.25">
      <c r="R941" s="27"/>
      <c r="S941" s="27"/>
      <c r="T941" s="27"/>
      <c r="U941" s="27"/>
      <c r="V941" s="27"/>
      <c r="W941" s="27"/>
      <c r="X941" s="27"/>
      <c r="Y941" s="27"/>
    </row>
    <row r="942" spans="18:25" ht="15.75" customHeight="1" x14ac:dyDescent="0.25">
      <c r="R942" s="27"/>
      <c r="S942" s="27"/>
      <c r="T942" s="27"/>
      <c r="U942" s="27"/>
      <c r="V942" s="27"/>
      <c r="W942" s="27"/>
      <c r="X942" s="27"/>
      <c r="Y942" s="27"/>
    </row>
    <row r="943" spans="18:25" ht="15.75" customHeight="1" x14ac:dyDescent="0.25">
      <c r="R943" s="27"/>
      <c r="S943" s="27"/>
      <c r="T943" s="27"/>
      <c r="U943" s="27"/>
      <c r="V943" s="27"/>
      <c r="W943" s="27"/>
      <c r="X943" s="27"/>
      <c r="Y943" s="27"/>
    </row>
    <row r="944" spans="18:25" ht="15.75" customHeight="1" x14ac:dyDescent="0.25">
      <c r="R944" s="27"/>
      <c r="S944" s="27"/>
      <c r="T944" s="27"/>
      <c r="U944" s="27"/>
      <c r="V944" s="27"/>
      <c r="W944" s="27"/>
      <c r="X944" s="27"/>
      <c r="Y944" s="27"/>
    </row>
    <row r="945" spans="18:25" ht="15.75" customHeight="1" x14ac:dyDescent="0.25">
      <c r="R945" s="27"/>
      <c r="S945" s="27"/>
      <c r="T945" s="27"/>
      <c r="U945" s="27"/>
      <c r="V945" s="27"/>
      <c r="W945" s="27"/>
      <c r="X945" s="27"/>
      <c r="Y945" s="27"/>
    </row>
    <row r="946" spans="18:25" ht="15.75" customHeight="1" x14ac:dyDescent="0.25">
      <c r="R946" s="27"/>
      <c r="S946" s="27"/>
      <c r="T946" s="27"/>
      <c r="U946" s="27"/>
      <c r="V946" s="27"/>
      <c r="W946" s="27"/>
      <c r="X946" s="27"/>
      <c r="Y946" s="27"/>
    </row>
    <row r="947" spans="18:25" ht="15.75" customHeight="1" x14ac:dyDescent="0.25">
      <c r="R947" s="27"/>
      <c r="S947" s="27"/>
      <c r="T947" s="27"/>
      <c r="U947" s="27"/>
      <c r="V947" s="27"/>
      <c r="W947" s="27"/>
      <c r="X947" s="27"/>
      <c r="Y947" s="27"/>
    </row>
    <row r="948" spans="18:25" ht="15.75" customHeight="1" x14ac:dyDescent="0.25">
      <c r="R948" s="27"/>
      <c r="S948" s="27"/>
      <c r="T948" s="27"/>
      <c r="U948" s="27"/>
      <c r="V948" s="27"/>
      <c r="W948" s="27"/>
      <c r="X948" s="27"/>
      <c r="Y948" s="27"/>
    </row>
    <row r="949" spans="18:25" ht="15.75" customHeight="1" x14ac:dyDescent="0.25">
      <c r="R949" s="27"/>
      <c r="S949" s="27"/>
      <c r="T949" s="27"/>
      <c r="U949" s="27"/>
      <c r="V949" s="27"/>
      <c r="W949" s="27"/>
      <c r="X949" s="27"/>
      <c r="Y949" s="27"/>
    </row>
    <row r="950" spans="18:25" ht="15.75" customHeight="1" x14ac:dyDescent="0.25">
      <c r="R950" s="27"/>
      <c r="S950" s="27"/>
      <c r="T950" s="27"/>
      <c r="U950" s="27"/>
      <c r="V950" s="27"/>
      <c r="W950" s="27"/>
      <c r="X950" s="27"/>
      <c r="Y950" s="27"/>
    </row>
    <row r="951" spans="18:25" ht="15.75" customHeight="1" x14ac:dyDescent="0.25">
      <c r="R951" s="27"/>
      <c r="S951" s="27"/>
      <c r="T951" s="27"/>
      <c r="U951" s="27"/>
      <c r="V951" s="27"/>
      <c r="W951" s="27"/>
      <c r="X951" s="27"/>
      <c r="Y951" s="27"/>
    </row>
    <row r="952" spans="18:25" ht="15.75" customHeight="1" x14ac:dyDescent="0.25">
      <c r="R952" s="27"/>
      <c r="S952" s="27"/>
      <c r="T952" s="27"/>
      <c r="U952" s="27"/>
      <c r="V952" s="27"/>
      <c r="W952" s="27"/>
      <c r="X952" s="27"/>
      <c r="Y952" s="27"/>
    </row>
    <row r="953" spans="18:25" ht="15.75" customHeight="1" x14ac:dyDescent="0.25">
      <c r="R953" s="27"/>
      <c r="S953" s="27"/>
      <c r="T953" s="27"/>
      <c r="U953" s="27"/>
      <c r="V953" s="27"/>
      <c r="W953" s="27"/>
      <c r="X953" s="27"/>
      <c r="Y953" s="27"/>
    </row>
    <row r="954" spans="18:25" ht="15.75" customHeight="1" x14ac:dyDescent="0.25">
      <c r="R954" s="27"/>
      <c r="S954" s="27"/>
      <c r="T954" s="27"/>
      <c r="U954" s="27"/>
      <c r="V954" s="27"/>
      <c r="W954" s="27"/>
      <c r="X954" s="27"/>
      <c r="Y954" s="27"/>
    </row>
    <row r="955" spans="18:25" ht="15.75" customHeight="1" x14ac:dyDescent="0.25">
      <c r="R955" s="27"/>
      <c r="S955" s="27"/>
      <c r="T955" s="27"/>
      <c r="U955" s="27"/>
      <c r="V955" s="27"/>
      <c r="W955" s="27"/>
      <c r="X955" s="27"/>
      <c r="Y955" s="27"/>
    </row>
    <row r="956" spans="18:25" ht="15.75" customHeight="1" x14ac:dyDescent="0.25">
      <c r="R956" s="27"/>
      <c r="S956" s="27"/>
      <c r="T956" s="27"/>
      <c r="U956" s="27"/>
      <c r="V956" s="27"/>
      <c r="W956" s="27"/>
      <c r="X956" s="27"/>
      <c r="Y956" s="27"/>
    </row>
    <row r="957" spans="18:25" ht="15.75" customHeight="1" x14ac:dyDescent="0.25">
      <c r="R957" s="27"/>
      <c r="S957" s="27"/>
      <c r="T957" s="27"/>
      <c r="U957" s="27"/>
      <c r="V957" s="27"/>
      <c r="W957" s="27"/>
      <c r="X957" s="27"/>
      <c r="Y957" s="27"/>
    </row>
    <row r="958" spans="18:25" ht="15.75" customHeight="1" x14ac:dyDescent="0.25">
      <c r="R958" s="27"/>
      <c r="S958" s="27"/>
      <c r="T958" s="27"/>
      <c r="U958" s="27"/>
      <c r="V958" s="27"/>
      <c r="W958" s="27"/>
      <c r="X958" s="27"/>
      <c r="Y958" s="27"/>
    </row>
    <row r="959" spans="18:25" ht="15.75" customHeight="1" x14ac:dyDescent="0.25">
      <c r="R959" s="27"/>
      <c r="S959" s="27"/>
      <c r="T959" s="27"/>
      <c r="U959" s="27"/>
      <c r="V959" s="27"/>
      <c r="W959" s="27"/>
      <c r="X959" s="27"/>
      <c r="Y959" s="27"/>
    </row>
    <row r="960" spans="18:25" ht="15.75" customHeight="1" x14ac:dyDescent="0.25">
      <c r="R960" s="27"/>
      <c r="S960" s="27"/>
      <c r="T960" s="27"/>
      <c r="U960" s="27"/>
      <c r="V960" s="27"/>
      <c r="W960" s="27"/>
      <c r="X960" s="27"/>
      <c r="Y960" s="27"/>
    </row>
    <row r="961" spans="18:25" ht="15.75" customHeight="1" x14ac:dyDescent="0.25">
      <c r="R961" s="27"/>
      <c r="S961" s="27"/>
      <c r="T961" s="27"/>
      <c r="U961" s="27"/>
      <c r="V961" s="27"/>
      <c r="W961" s="27"/>
      <c r="X961" s="27"/>
      <c r="Y961" s="27"/>
    </row>
    <row r="962" spans="18:25" ht="15.75" customHeight="1" x14ac:dyDescent="0.25">
      <c r="R962" s="27"/>
      <c r="S962" s="27"/>
      <c r="T962" s="27"/>
      <c r="U962" s="27"/>
      <c r="V962" s="27"/>
      <c r="W962" s="27"/>
      <c r="X962" s="27"/>
      <c r="Y962" s="27"/>
    </row>
    <row r="963" spans="18:25" ht="15.75" customHeight="1" x14ac:dyDescent="0.25">
      <c r="R963" s="27"/>
      <c r="S963" s="27"/>
      <c r="T963" s="27"/>
      <c r="U963" s="27"/>
      <c r="V963" s="27"/>
      <c r="W963" s="27"/>
      <c r="X963" s="27"/>
      <c r="Y963" s="27"/>
    </row>
    <row r="964" spans="18:25" ht="15.75" customHeight="1" x14ac:dyDescent="0.25">
      <c r="R964" s="27"/>
      <c r="S964" s="27"/>
      <c r="T964" s="27"/>
      <c r="U964" s="27"/>
      <c r="V964" s="27"/>
      <c r="W964" s="27"/>
      <c r="X964" s="27"/>
      <c r="Y964" s="27"/>
    </row>
    <row r="965" spans="18:25" ht="15.75" customHeight="1" x14ac:dyDescent="0.25">
      <c r="R965" s="27"/>
      <c r="S965" s="27"/>
      <c r="T965" s="27"/>
      <c r="U965" s="27"/>
      <c r="V965" s="27"/>
      <c r="W965" s="27"/>
      <c r="X965" s="27"/>
      <c r="Y965" s="27"/>
    </row>
    <row r="966" spans="18:25" ht="15.75" customHeight="1" x14ac:dyDescent="0.25">
      <c r="R966" s="27"/>
      <c r="S966" s="27"/>
      <c r="T966" s="27"/>
      <c r="U966" s="27"/>
      <c r="V966" s="27"/>
      <c r="W966" s="27"/>
      <c r="X966" s="27"/>
      <c r="Y966" s="27"/>
    </row>
    <row r="967" spans="18:25" ht="15.75" customHeight="1" x14ac:dyDescent="0.25">
      <c r="R967" s="27"/>
      <c r="S967" s="27"/>
      <c r="T967" s="27"/>
      <c r="U967" s="27"/>
      <c r="V967" s="27"/>
      <c r="W967" s="27"/>
      <c r="X967" s="27"/>
      <c r="Y967" s="27"/>
    </row>
    <row r="968" spans="18:25" ht="15.75" customHeight="1" x14ac:dyDescent="0.25">
      <c r="R968" s="27"/>
      <c r="S968" s="27"/>
      <c r="T968" s="27"/>
      <c r="U968" s="27"/>
      <c r="V968" s="27"/>
      <c r="W968" s="27"/>
      <c r="X968" s="27"/>
      <c r="Y968" s="27"/>
    </row>
    <row r="969" spans="18:25" ht="15.75" customHeight="1" x14ac:dyDescent="0.25">
      <c r="R969" s="27"/>
      <c r="S969" s="27"/>
      <c r="T969" s="27"/>
      <c r="U969" s="27"/>
      <c r="V969" s="27"/>
      <c r="W969" s="27"/>
      <c r="X969" s="27"/>
      <c r="Y969" s="27"/>
    </row>
    <row r="970" spans="18:25" ht="15.75" customHeight="1" x14ac:dyDescent="0.25">
      <c r="R970" s="27"/>
      <c r="S970" s="27"/>
      <c r="T970" s="27"/>
      <c r="U970" s="27"/>
      <c r="V970" s="27"/>
      <c r="W970" s="27"/>
      <c r="X970" s="27"/>
      <c r="Y970" s="27"/>
    </row>
    <row r="971" spans="18:25" ht="15.75" customHeight="1" x14ac:dyDescent="0.25">
      <c r="R971" s="27"/>
      <c r="S971" s="27"/>
      <c r="T971" s="27"/>
      <c r="U971" s="27"/>
      <c r="V971" s="27"/>
      <c r="W971" s="27"/>
      <c r="X971" s="27"/>
      <c r="Y971" s="27"/>
    </row>
    <row r="972" spans="18:25" ht="15.75" customHeight="1" x14ac:dyDescent="0.25">
      <c r="R972" s="27"/>
      <c r="S972" s="27"/>
      <c r="T972" s="27"/>
      <c r="U972" s="27"/>
      <c r="V972" s="27"/>
      <c r="W972" s="27"/>
      <c r="X972" s="27"/>
      <c r="Y972" s="27"/>
    </row>
    <row r="973" spans="18:25" ht="15.75" customHeight="1" x14ac:dyDescent="0.25">
      <c r="R973" s="27"/>
      <c r="S973" s="27"/>
      <c r="T973" s="27"/>
      <c r="U973" s="27"/>
      <c r="V973" s="27"/>
      <c r="W973" s="27"/>
      <c r="X973" s="27"/>
      <c r="Y973" s="27"/>
    </row>
    <row r="974" spans="18:25" ht="15.75" customHeight="1" x14ac:dyDescent="0.25">
      <c r="R974" s="27"/>
      <c r="S974" s="27"/>
      <c r="T974" s="27"/>
      <c r="U974" s="27"/>
      <c r="V974" s="27"/>
      <c r="W974" s="27"/>
      <c r="X974" s="27"/>
      <c r="Y974" s="27"/>
    </row>
    <row r="975" spans="18:25" ht="15.75" customHeight="1" x14ac:dyDescent="0.25">
      <c r="R975" s="27"/>
      <c r="S975" s="27"/>
      <c r="T975" s="27"/>
      <c r="U975" s="27"/>
      <c r="V975" s="27"/>
      <c r="W975" s="27"/>
      <c r="X975" s="27"/>
      <c r="Y975" s="27"/>
    </row>
    <row r="976" spans="18:25" ht="15.75" customHeight="1" x14ac:dyDescent="0.25">
      <c r="R976" s="27"/>
      <c r="S976" s="27"/>
      <c r="T976" s="27"/>
      <c r="U976" s="27"/>
      <c r="V976" s="27"/>
      <c r="W976" s="27"/>
      <c r="X976" s="27"/>
      <c r="Y976" s="27"/>
    </row>
    <row r="977" spans="18:25" ht="15.75" customHeight="1" x14ac:dyDescent="0.25">
      <c r="R977" s="27"/>
      <c r="S977" s="27"/>
      <c r="T977" s="27"/>
      <c r="U977" s="27"/>
      <c r="V977" s="27"/>
      <c r="W977" s="27"/>
      <c r="X977" s="27"/>
      <c r="Y977" s="27"/>
    </row>
    <row r="978" spans="18:25" ht="15.75" customHeight="1" x14ac:dyDescent="0.25">
      <c r="R978" s="27"/>
      <c r="S978" s="27"/>
      <c r="T978" s="27"/>
      <c r="U978" s="27"/>
      <c r="V978" s="27"/>
      <c r="W978" s="27"/>
      <c r="X978" s="27"/>
      <c r="Y978" s="27"/>
    </row>
    <row r="979" spans="18:25" ht="15.75" customHeight="1" x14ac:dyDescent="0.25">
      <c r="R979" s="27"/>
      <c r="S979" s="27"/>
      <c r="T979" s="27"/>
      <c r="U979" s="27"/>
      <c r="V979" s="27"/>
      <c r="W979" s="27"/>
      <c r="X979" s="27"/>
      <c r="Y979" s="27"/>
    </row>
    <row r="980" spans="18:25" ht="15.75" customHeight="1" x14ac:dyDescent="0.25">
      <c r="R980" s="27"/>
      <c r="S980" s="27"/>
      <c r="T980" s="27"/>
      <c r="U980" s="27"/>
      <c r="V980" s="27"/>
      <c r="W980" s="27"/>
      <c r="X980" s="27"/>
      <c r="Y980" s="27"/>
    </row>
    <row r="981" spans="18:25" ht="15.75" customHeight="1" x14ac:dyDescent="0.25">
      <c r="R981" s="27"/>
      <c r="S981" s="27"/>
      <c r="T981" s="27"/>
      <c r="U981" s="27"/>
      <c r="V981" s="27"/>
      <c r="W981" s="27"/>
      <c r="X981" s="27"/>
      <c r="Y981" s="27"/>
    </row>
    <row r="982" spans="18:25" ht="15.75" customHeight="1" x14ac:dyDescent="0.25">
      <c r="R982" s="27"/>
      <c r="S982" s="27"/>
      <c r="T982" s="27"/>
      <c r="U982" s="27"/>
      <c r="V982" s="27"/>
      <c r="W982" s="27"/>
      <c r="X982" s="27"/>
      <c r="Y982" s="27"/>
    </row>
    <row r="983" spans="18:25" ht="15.75" customHeight="1" x14ac:dyDescent="0.25">
      <c r="R983" s="27"/>
      <c r="S983" s="27"/>
      <c r="T983" s="27"/>
      <c r="U983" s="27"/>
      <c r="V983" s="27"/>
      <c r="W983" s="27"/>
      <c r="X983" s="27"/>
      <c r="Y983" s="27"/>
    </row>
    <row r="984" spans="18:25" ht="15.75" customHeight="1" x14ac:dyDescent="0.25">
      <c r="R984" s="27"/>
      <c r="S984" s="27"/>
      <c r="T984" s="27"/>
      <c r="U984" s="27"/>
      <c r="V984" s="27"/>
      <c r="W984" s="27"/>
      <c r="X984" s="27"/>
      <c r="Y984" s="27"/>
    </row>
    <row r="985" spans="18:25" ht="15.75" customHeight="1" x14ac:dyDescent="0.25">
      <c r="R985" s="27"/>
      <c r="S985" s="27"/>
      <c r="T985" s="27"/>
      <c r="U985" s="27"/>
      <c r="V985" s="27"/>
      <c r="W985" s="27"/>
      <c r="X985" s="27"/>
      <c r="Y985" s="27"/>
    </row>
    <row r="986" spans="18:25" ht="15.75" customHeight="1" x14ac:dyDescent="0.25">
      <c r="R986" s="27"/>
      <c r="S986" s="27"/>
      <c r="T986" s="27"/>
      <c r="U986" s="27"/>
      <c r="V986" s="27"/>
      <c r="W986" s="27"/>
      <c r="X986" s="27"/>
      <c r="Y986" s="27"/>
    </row>
    <row r="987" spans="18:25" ht="15.75" customHeight="1" x14ac:dyDescent="0.25">
      <c r="R987" s="27"/>
      <c r="S987" s="27"/>
      <c r="T987" s="27"/>
      <c r="U987" s="27"/>
      <c r="V987" s="27"/>
      <c r="W987" s="27"/>
      <c r="X987" s="27"/>
      <c r="Y987" s="27"/>
    </row>
    <row r="988" spans="18:25" ht="15.75" customHeight="1" x14ac:dyDescent="0.25">
      <c r="R988" s="27"/>
      <c r="S988" s="27"/>
      <c r="T988" s="27"/>
      <c r="U988" s="27"/>
      <c r="V988" s="27"/>
      <c r="W988" s="27"/>
      <c r="X988" s="27"/>
      <c r="Y988" s="27"/>
    </row>
    <row r="989" spans="18:25" ht="15.75" customHeight="1" x14ac:dyDescent="0.25">
      <c r="R989" s="27"/>
      <c r="S989" s="27"/>
      <c r="T989" s="27"/>
      <c r="U989" s="27"/>
      <c r="V989" s="27"/>
      <c r="W989" s="27"/>
      <c r="X989" s="27"/>
      <c r="Y989" s="27"/>
    </row>
    <row r="990" spans="18:25" ht="15.75" customHeight="1" x14ac:dyDescent="0.25">
      <c r="R990" s="27"/>
      <c r="S990" s="27"/>
      <c r="T990" s="27"/>
      <c r="U990" s="27"/>
      <c r="V990" s="27"/>
      <c r="W990" s="27"/>
      <c r="X990" s="27"/>
      <c r="Y990" s="27"/>
    </row>
    <row r="991" spans="18:25" ht="15.75" customHeight="1" x14ac:dyDescent="0.25">
      <c r="R991" s="27"/>
      <c r="S991" s="27"/>
      <c r="T991" s="27"/>
      <c r="U991" s="27"/>
      <c r="V991" s="27"/>
      <c r="W991" s="27"/>
      <c r="X991" s="27"/>
      <c r="Y991" s="27"/>
    </row>
    <row r="992" spans="18:25" ht="15.75" customHeight="1" x14ac:dyDescent="0.25">
      <c r="R992" s="27"/>
      <c r="S992" s="27"/>
      <c r="T992" s="27"/>
      <c r="U992" s="27"/>
      <c r="V992" s="27"/>
      <c r="W992" s="27"/>
      <c r="X992" s="27"/>
      <c r="Y992" s="27"/>
    </row>
    <row r="993" spans="18:25" ht="15.75" customHeight="1" x14ac:dyDescent="0.25">
      <c r="R993" s="27"/>
      <c r="S993" s="27"/>
      <c r="T993" s="27"/>
      <c r="U993" s="27"/>
      <c r="V993" s="27"/>
      <c r="W993" s="27"/>
      <c r="X993" s="27"/>
      <c r="Y993" s="27"/>
    </row>
    <row r="994" spans="18:25" ht="15.75" customHeight="1" x14ac:dyDescent="0.25">
      <c r="R994" s="27"/>
      <c r="S994" s="27"/>
      <c r="T994" s="27"/>
      <c r="U994" s="27"/>
      <c r="V994" s="27"/>
      <c r="W994" s="27"/>
      <c r="X994" s="27"/>
      <c r="Y994" s="27"/>
    </row>
    <row r="995" spans="18:25" ht="15.75" customHeight="1" x14ac:dyDescent="0.25">
      <c r="R995" s="27"/>
      <c r="S995" s="27"/>
      <c r="T995" s="27"/>
      <c r="U995" s="27"/>
      <c r="V995" s="27"/>
      <c r="W995" s="27"/>
      <c r="X995" s="27"/>
      <c r="Y995" s="27"/>
    </row>
    <row r="996" spans="18:25" ht="15.75" customHeight="1" x14ac:dyDescent="0.25">
      <c r="R996" s="27"/>
      <c r="S996" s="27"/>
      <c r="T996" s="27"/>
      <c r="U996" s="27"/>
      <c r="V996" s="27"/>
      <c r="W996" s="27"/>
      <c r="X996" s="27"/>
      <c r="Y996" s="27"/>
    </row>
    <row r="997" spans="18:25" ht="15.75" customHeight="1" x14ac:dyDescent="0.25">
      <c r="R997" s="27"/>
      <c r="S997" s="27"/>
      <c r="T997" s="27"/>
      <c r="U997" s="27"/>
      <c r="V997" s="27"/>
      <c r="W997" s="27"/>
      <c r="X997" s="27"/>
      <c r="Y997" s="27"/>
    </row>
    <row r="998" spans="18:25" ht="15.75" customHeight="1" x14ac:dyDescent="0.25">
      <c r="R998" s="27"/>
      <c r="S998" s="27"/>
      <c r="T998" s="27"/>
      <c r="U998" s="27"/>
      <c r="V998" s="27"/>
      <c r="W998" s="27"/>
      <c r="X998" s="27"/>
      <c r="Y998" s="27"/>
    </row>
    <row r="999" spans="18:25" ht="15.75" customHeight="1" x14ac:dyDescent="0.25">
      <c r="R999" s="27"/>
      <c r="S999" s="27"/>
      <c r="T999" s="27"/>
      <c r="U999" s="27"/>
      <c r="V999" s="27"/>
      <c r="W999" s="27"/>
      <c r="X999" s="27"/>
      <c r="Y999" s="27"/>
    </row>
    <row r="1000" spans="18:25" ht="15.75" customHeight="1" x14ac:dyDescent="0.25">
      <c r="R1000" s="27"/>
      <c r="S1000" s="27"/>
      <c r="T1000" s="27"/>
      <c r="U1000" s="27"/>
      <c r="V1000" s="27"/>
      <c r="W1000" s="27"/>
      <c r="X1000" s="27"/>
      <c r="Y1000" s="27"/>
    </row>
  </sheetData>
  <mergeCells count="192">
    <mergeCell ref="C46:E46"/>
    <mergeCell ref="C47:E47"/>
    <mergeCell ref="C48:E48"/>
    <mergeCell ref="C49:E49"/>
    <mergeCell ref="C50:E50"/>
    <mergeCell ref="C51:E51"/>
    <mergeCell ref="C52:E52"/>
    <mergeCell ref="C60:E60"/>
    <mergeCell ref="C61:E61"/>
    <mergeCell ref="C62:E62"/>
    <mergeCell ref="B63:Q63"/>
    <mergeCell ref="C53:E53"/>
    <mergeCell ref="C54:E54"/>
    <mergeCell ref="C55:E55"/>
    <mergeCell ref="C56:E56"/>
    <mergeCell ref="C57:E57"/>
    <mergeCell ref="C58:E58"/>
    <mergeCell ref="C59:E59"/>
    <mergeCell ref="C64:E64"/>
    <mergeCell ref="C65:E65"/>
    <mergeCell ref="C66:E66"/>
    <mergeCell ref="C67:E67"/>
    <mergeCell ref="C68:E68"/>
    <mergeCell ref="C69:E69"/>
    <mergeCell ref="C70:E70"/>
    <mergeCell ref="C71:E71"/>
    <mergeCell ref="C72:E72"/>
    <mergeCell ref="C73:E73"/>
    <mergeCell ref="C74:E74"/>
    <mergeCell ref="C75:E75"/>
    <mergeCell ref="C76:E76"/>
    <mergeCell ref="C77:E77"/>
    <mergeCell ref="C78:E78"/>
    <mergeCell ref="C79:E79"/>
    <mergeCell ref="C80:E80"/>
    <mergeCell ref="C81:E81"/>
    <mergeCell ref="C82:E82"/>
    <mergeCell ref="C83:E83"/>
    <mergeCell ref="C84:E84"/>
    <mergeCell ref="C85:E85"/>
    <mergeCell ref="C86:E86"/>
    <mergeCell ref="C87:E87"/>
    <mergeCell ref="C88:E88"/>
    <mergeCell ref="C89:E89"/>
    <mergeCell ref="C90:E90"/>
    <mergeCell ref="C91:E91"/>
    <mergeCell ref="H126:I126"/>
    <mergeCell ref="H127:I127"/>
    <mergeCell ref="H128:I128"/>
    <mergeCell ref="H129:I129"/>
    <mergeCell ref="H130:I130"/>
    <mergeCell ref="H131:I131"/>
    <mergeCell ref="H132:I132"/>
    <mergeCell ref="H133:I133"/>
    <mergeCell ref="F122:G122"/>
    <mergeCell ref="H122:I122"/>
    <mergeCell ref="F123:G123"/>
    <mergeCell ref="H123:I123"/>
    <mergeCell ref="F124:G124"/>
    <mergeCell ref="H124:I124"/>
    <mergeCell ref="H125:I125"/>
    <mergeCell ref="F125:G125"/>
    <mergeCell ref="F126:G126"/>
    <mergeCell ref="F127:G127"/>
    <mergeCell ref="F128:G128"/>
    <mergeCell ref="F129:G129"/>
    <mergeCell ref="F130:G130"/>
    <mergeCell ref="F131:G131"/>
    <mergeCell ref="C92:E92"/>
    <mergeCell ref="F139:G139"/>
    <mergeCell ref="F140:G140"/>
    <mergeCell ref="F141:G141"/>
    <mergeCell ref="F142:G142"/>
    <mergeCell ref="F143:G143"/>
    <mergeCell ref="F144:G144"/>
    <mergeCell ref="F145:G145"/>
    <mergeCell ref="F132:G132"/>
    <mergeCell ref="F133:G133"/>
    <mergeCell ref="F134:G134"/>
    <mergeCell ref="F135:G135"/>
    <mergeCell ref="F136:G136"/>
    <mergeCell ref="F137:G137"/>
    <mergeCell ref="F138:G138"/>
    <mergeCell ref="M127:N127"/>
    <mergeCell ref="M128:N128"/>
    <mergeCell ref="M129:N129"/>
    <mergeCell ref="M130:N130"/>
    <mergeCell ref="M131:N131"/>
    <mergeCell ref="M132:N132"/>
    <mergeCell ref="M133:N133"/>
    <mergeCell ref="M141:N141"/>
    <mergeCell ref="M142:N142"/>
    <mergeCell ref="M134:N134"/>
    <mergeCell ref="M135:N135"/>
    <mergeCell ref="M136:N136"/>
    <mergeCell ref="M137:N137"/>
    <mergeCell ref="M138:N138"/>
    <mergeCell ref="M139:N139"/>
    <mergeCell ref="M140:N140"/>
    <mergeCell ref="C93:E93"/>
    <mergeCell ref="C94:E94"/>
    <mergeCell ref="C95:E95"/>
    <mergeCell ref="C96:E96"/>
    <mergeCell ref="C97:E97"/>
    <mergeCell ref="C98:E98"/>
    <mergeCell ref="C99:E99"/>
    <mergeCell ref="C100:E100"/>
    <mergeCell ref="C101:E101"/>
    <mergeCell ref="F119:G119"/>
    <mergeCell ref="H119:I119"/>
    <mergeCell ref="M119:N119"/>
    <mergeCell ref="C102:E102"/>
    <mergeCell ref="C103:E103"/>
    <mergeCell ref="C104:E104"/>
    <mergeCell ref="C105:E105"/>
    <mergeCell ref="C113:E113"/>
    <mergeCell ref="F114:G114"/>
    <mergeCell ref="H114:I114"/>
    <mergeCell ref="M114:N114"/>
    <mergeCell ref="C106:E106"/>
    <mergeCell ref="C107:E107"/>
    <mergeCell ref="C108:E108"/>
    <mergeCell ref="C109:E109"/>
    <mergeCell ref="C110:E110"/>
    <mergeCell ref="C111:E111"/>
    <mergeCell ref="C112:E112"/>
    <mergeCell ref="M126:N126"/>
    <mergeCell ref="G9:K9"/>
    <mergeCell ref="L9:L10"/>
    <mergeCell ref="G10:K10"/>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F120:G120"/>
    <mergeCell ref="C38:E38"/>
    <mergeCell ref="C39:E39"/>
    <mergeCell ref="C40:E40"/>
    <mergeCell ref="C41:E41"/>
    <mergeCell ref="C42:E42"/>
    <mergeCell ref="C43:E43"/>
    <mergeCell ref="C44:E44"/>
    <mergeCell ref="C45:E45"/>
    <mergeCell ref="M125:N125"/>
    <mergeCell ref="H120:I120"/>
    <mergeCell ref="F121:G121"/>
    <mergeCell ref="H121:I121"/>
    <mergeCell ref="M120:N120"/>
    <mergeCell ref="M121:N121"/>
    <mergeCell ref="M122:N122"/>
    <mergeCell ref="M123:N123"/>
    <mergeCell ref="M124:N124"/>
    <mergeCell ref="B115:D116"/>
    <mergeCell ref="F117:G117"/>
    <mergeCell ref="H117:I117"/>
    <mergeCell ref="M117:N117"/>
    <mergeCell ref="F118:G118"/>
    <mergeCell ref="H118:I118"/>
    <mergeCell ref="M118:N118"/>
    <mergeCell ref="B12:Q12"/>
    <mergeCell ref="C13:E13"/>
    <mergeCell ref="C14:E14"/>
    <mergeCell ref="C15:E15"/>
    <mergeCell ref="C16:E16"/>
    <mergeCell ref="C17:E17"/>
    <mergeCell ref="B11:E11"/>
    <mergeCell ref="M9:Q10"/>
    <mergeCell ref="C37:E37"/>
    <mergeCell ref="B8:Q8"/>
    <mergeCell ref="B10:F10"/>
    <mergeCell ref="B9:F9"/>
    <mergeCell ref="E5:G5"/>
    <mergeCell ref="E6:G6"/>
    <mergeCell ref="N6:O6"/>
    <mergeCell ref="J5:K5"/>
    <mergeCell ref="J6:K6"/>
    <mergeCell ref="C1:Q3"/>
  </mergeCells>
  <pageMargins left="0.7" right="0.7" top="0.75" bottom="0.75" header="0" footer="0"/>
  <pageSetup paperSize="9" orientation="portrait"/>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1000"/>
  <sheetViews>
    <sheetView workbookViewId="0"/>
  </sheetViews>
  <sheetFormatPr defaultColWidth="12.6640625" defaultRowHeight="15" customHeight="1" x14ac:dyDescent="0.25"/>
  <cols>
    <col min="1" max="26" width="8.6640625" customWidth="1"/>
  </cols>
  <sheetData>
    <row r="1" spans="1:1" ht="12.75" customHeight="1" x14ac:dyDescent="0.25">
      <c r="A1" s="83" t="str">
        <f t="array" aca="1" ref="A1" ca="1">IFERROR(IF(ROWS($A$1:A1)&lt;=COUNTA('INPUT DATA'!$L$11:$L$60),INDEX('INPUT DATA'!$L$11:$L$60,_xludf.AGGREGATE(15,6,(ROW('INPUT DATA'!$L$11:$L$60)-ROW('INPUT DATA'!$L$11)+1)/('INPUT DATA'!$L$11:$L$60&lt;&gt;""),ROWS($A$1:A1))),INDEX('INPUT DATA'!$Q$11:$Q$60,_xludf.AGGREGATE(15,6,(ROW('INPUT DATA'!$Q$11:$Q$60)-ROW('INPUT DATA'!$Q$11)+1)/('INPUT DATA'!$Q$11:$Q$60&lt;&gt;""),ROWS($A$1:A1)-COUNTA('INPUT DATA'!$L$11:$L$60)))),"")</f>
        <v/>
      </c>
    </row>
    <row r="2" spans="1:1" ht="12.75" customHeight="1" x14ac:dyDescent="0.25">
      <c r="A2" s="83" t="str">
        <f t="array" aca="1" ref="A2" ca="1">IFERROR(IF(ROWS($A$1:A2)&lt;=COUNTA('INPUT DATA'!$L$11:$L$60),INDEX('INPUT DATA'!$L$11:$L$60,_xludf.AGGREGATE(15,6,(ROW('INPUT DATA'!$L$11:$L$60)-ROW('INPUT DATA'!$L$11)+1)/('INPUT DATA'!$L$11:$L$60&lt;&gt;""),ROWS($A$1:A2))),INDEX('INPUT DATA'!$Q$11:$Q$60,_xludf.AGGREGATE(15,6,(ROW('INPUT DATA'!$Q$11:$Q$60)-ROW('INPUT DATA'!$Q$11)+1)/('INPUT DATA'!$Q$11:$Q$60&lt;&gt;""),ROWS($A$1:A2)-COUNTA('INPUT DATA'!$L$11:$L$60)))),"")</f>
        <v/>
      </c>
    </row>
    <row r="3" spans="1:1" ht="12.75" customHeight="1" x14ac:dyDescent="0.25">
      <c r="A3" s="83" t="str">
        <f t="array" aca="1" ref="A3" ca="1">IFERROR(IF(ROWS($A$1:A3)&lt;=COUNTA('INPUT DATA'!$L$11:$L$60),INDEX('INPUT DATA'!$L$11:$L$60,_xludf.AGGREGATE(15,6,(ROW('INPUT DATA'!$L$11:$L$60)-ROW('INPUT DATA'!$L$11)+1)/('INPUT DATA'!$L$11:$L$60&lt;&gt;""),ROWS($A$1:A3))),INDEX('INPUT DATA'!$Q$11:$Q$60,_xludf.AGGREGATE(15,6,(ROW('INPUT DATA'!$Q$11:$Q$60)-ROW('INPUT DATA'!$Q$11)+1)/('INPUT DATA'!$Q$11:$Q$60&lt;&gt;""),ROWS($A$1:A3)-COUNTA('INPUT DATA'!$L$11:$L$60)))),"")</f>
        <v/>
      </c>
    </row>
    <row r="4" spans="1:1" ht="12.75" customHeight="1" x14ac:dyDescent="0.25">
      <c r="A4" s="83" t="str">
        <f t="array" aca="1" ref="A4" ca="1">IFERROR(IF(ROWS($A$1:A4)&lt;=COUNTA('INPUT DATA'!$L$11:$L$60),INDEX('INPUT DATA'!$L$11:$L$60,_xludf.AGGREGATE(15,6,(ROW('INPUT DATA'!$L$11:$L$60)-ROW('INPUT DATA'!$L$11)+1)/('INPUT DATA'!$L$11:$L$60&lt;&gt;""),ROWS($A$1:A4))),INDEX('INPUT DATA'!$Q$11:$Q$60,_xludf.AGGREGATE(15,6,(ROW('INPUT DATA'!$Q$11:$Q$60)-ROW('INPUT DATA'!$Q$11)+1)/('INPUT DATA'!$Q$11:$Q$60&lt;&gt;""),ROWS($A$1:A4)-COUNTA('INPUT DATA'!$L$11:$L$60)))),"")</f>
        <v/>
      </c>
    </row>
    <row r="5" spans="1:1" ht="12.75" customHeight="1" x14ac:dyDescent="0.25">
      <c r="A5" s="83" t="str">
        <f t="array" aca="1" ref="A5" ca="1">IFERROR(IF(ROWS($A$1:A5)&lt;=COUNTA('INPUT DATA'!$L$11:$L$60),INDEX('INPUT DATA'!$L$11:$L$60,_xludf.AGGREGATE(15,6,(ROW('INPUT DATA'!$L$11:$L$60)-ROW('INPUT DATA'!$L$11)+1)/('INPUT DATA'!$L$11:$L$60&lt;&gt;""),ROWS($A$1:A5))),INDEX('INPUT DATA'!$Q$11:$Q$60,_xludf.AGGREGATE(15,6,(ROW('INPUT DATA'!$Q$11:$Q$60)-ROW('INPUT DATA'!$Q$11)+1)/('INPUT DATA'!$Q$11:$Q$60&lt;&gt;""),ROWS($A$1:A5)-COUNTA('INPUT DATA'!$L$11:$L$60)))),"")</f>
        <v/>
      </c>
    </row>
    <row r="6" spans="1:1" ht="12.75" customHeight="1" x14ac:dyDescent="0.25">
      <c r="A6" s="83" t="str">
        <f t="array" aca="1" ref="A6" ca="1">IFERROR(IF(ROWS($A$1:A6)&lt;=COUNTA('INPUT DATA'!$L$11:$L$60),INDEX('INPUT DATA'!$L$11:$L$60,_xludf.AGGREGATE(15,6,(ROW('INPUT DATA'!$L$11:$L$60)-ROW('INPUT DATA'!$L$11)+1)/('INPUT DATA'!$L$11:$L$60&lt;&gt;""),ROWS($A$1:A6))),INDEX('INPUT DATA'!$Q$11:$Q$60,_xludf.AGGREGATE(15,6,(ROW('INPUT DATA'!$Q$11:$Q$60)-ROW('INPUT DATA'!$Q$11)+1)/('INPUT DATA'!$Q$11:$Q$60&lt;&gt;""),ROWS($A$1:A6)-COUNTA('INPUT DATA'!$L$11:$L$60)))),"")</f>
        <v/>
      </c>
    </row>
    <row r="7" spans="1:1" ht="12.75" customHeight="1" x14ac:dyDescent="0.25">
      <c r="A7" s="83" t="str">
        <f t="array" aca="1" ref="A7" ca="1">IFERROR(IF(ROWS($A$1:A7)&lt;=COUNTA('INPUT DATA'!$L$11:$L$60),INDEX('INPUT DATA'!$L$11:$L$60,_xludf.AGGREGATE(15,6,(ROW('INPUT DATA'!$L$11:$L$60)-ROW('INPUT DATA'!$L$11)+1)/('INPUT DATA'!$L$11:$L$60&lt;&gt;""),ROWS($A$1:A7))),INDEX('INPUT DATA'!$Q$11:$Q$60,_xludf.AGGREGATE(15,6,(ROW('INPUT DATA'!$Q$11:$Q$60)-ROW('INPUT DATA'!$Q$11)+1)/('INPUT DATA'!$Q$11:$Q$60&lt;&gt;""),ROWS($A$1:A7)-COUNTA('INPUT DATA'!$L$11:$L$60)))),"")</f>
        <v/>
      </c>
    </row>
    <row r="8" spans="1:1" ht="12.75" customHeight="1" x14ac:dyDescent="0.25">
      <c r="A8" s="83" t="str">
        <f t="array" aca="1" ref="A8" ca="1">IFERROR(IF(ROWS($A$1:A8)&lt;=COUNTA('INPUT DATA'!$L$11:$L$60),INDEX('INPUT DATA'!$L$11:$L$60,_xludf.AGGREGATE(15,6,(ROW('INPUT DATA'!$L$11:$L$60)-ROW('INPUT DATA'!$L$11)+1)/('INPUT DATA'!$L$11:$L$60&lt;&gt;""),ROWS($A$1:A8))),INDEX('INPUT DATA'!$Q$11:$Q$60,_xludf.AGGREGATE(15,6,(ROW('INPUT DATA'!$Q$11:$Q$60)-ROW('INPUT DATA'!$Q$11)+1)/('INPUT DATA'!$Q$11:$Q$60&lt;&gt;""),ROWS($A$1:A8)-COUNTA('INPUT DATA'!$L$11:$L$60)))),"")</f>
        <v/>
      </c>
    </row>
    <row r="9" spans="1:1" ht="12.75" customHeight="1" x14ac:dyDescent="0.25">
      <c r="A9" s="83" t="str">
        <f t="array" aca="1" ref="A9" ca="1">IFERROR(IF(ROWS($A$1:A9)&lt;=COUNTA('INPUT DATA'!$L$11:$L$60),INDEX('INPUT DATA'!$L$11:$L$60,_xludf.AGGREGATE(15,6,(ROW('INPUT DATA'!$L$11:$L$60)-ROW('INPUT DATA'!$L$11)+1)/('INPUT DATA'!$L$11:$L$60&lt;&gt;""),ROWS($A$1:A9))),INDEX('INPUT DATA'!$Q$11:$Q$60,_xludf.AGGREGATE(15,6,(ROW('INPUT DATA'!$Q$11:$Q$60)-ROW('INPUT DATA'!$Q$11)+1)/('INPUT DATA'!$Q$11:$Q$60&lt;&gt;""),ROWS($A$1:A9)-COUNTA('INPUT DATA'!$L$11:$L$60)))),"")</f>
        <v/>
      </c>
    </row>
    <row r="10" spans="1:1" ht="12.75" customHeight="1" x14ac:dyDescent="0.25">
      <c r="A10" s="83" t="str">
        <f t="array" aca="1" ref="A10" ca="1">IFERROR(IF(ROWS($A$1:A10)&lt;=COUNTA('INPUT DATA'!$L$11:$L$60),INDEX('INPUT DATA'!$L$11:$L$60,_xludf.AGGREGATE(15,6,(ROW('INPUT DATA'!$L$11:$L$60)-ROW('INPUT DATA'!$L$11)+1)/('INPUT DATA'!$L$11:$L$60&lt;&gt;""),ROWS($A$1:A10))),INDEX('INPUT DATA'!$Q$11:$Q$60,_xludf.AGGREGATE(15,6,(ROW('INPUT DATA'!$Q$11:$Q$60)-ROW('INPUT DATA'!$Q$11)+1)/('INPUT DATA'!$Q$11:$Q$60&lt;&gt;""),ROWS($A$1:A10)-COUNTA('INPUT DATA'!$L$11:$L$60)))),"")</f>
        <v/>
      </c>
    </row>
    <row r="11" spans="1:1" ht="12.75" customHeight="1" x14ac:dyDescent="0.25">
      <c r="A11" s="83" t="str">
        <f t="array" aca="1" ref="A11" ca="1">IFERROR(IF(ROWS($A$1:A11)&lt;=COUNTA('INPUT DATA'!$L$11:$L$60),INDEX('INPUT DATA'!$L$11:$L$60,_xludf.AGGREGATE(15,6,(ROW('INPUT DATA'!$L$11:$L$60)-ROW('INPUT DATA'!$L$11)+1)/('INPUT DATA'!$L$11:$L$60&lt;&gt;""),ROWS($A$1:A11))),INDEX('INPUT DATA'!$Q$11:$Q$60,_xludf.AGGREGATE(15,6,(ROW('INPUT DATA'!$Q$11:$Q$60)-ROW('INPUT DATA'!$Q$11)+1)/('INPUT DATA'!$Q$11:$Q$60&lt;&gt;""),ROWS($A$1:A11)-COUNTA('INPUT DATA'!$L$11:$L$60)))),"")</f>
        <v/>
      </c>
    </row>
    <row r="12" spans="1:1" ht="12.75" customHeight="1" x14ac:dyDescent="0.25">
      <c r="A12" s="83" t="str">
        <f t="array" aca="1" ref="A12" ca="1">IFERROR(IF(ROWS($A$1:A12)&lt;=COUNTA('INPUT DATA'!$L$11:$L$60),INDEX('INPUT DATA'!$L$11:$L$60,_xludf.AGGREGATE(15,6,(ROW('INPUT DATA'!$L$11:$L$60)-ROW('INPUT DATA'!$L$11)+1)/('INPUT DATA'!$L$11:$L$60&lt;&gt;""),ROWS($A$1:A12))),INDEX('INPUT DATA'!$Q$11:$Q$60,_xludf.AGGREGATE(15,6,(ROW('INPUT DATA'!$Q$11:$Q$60)-ROW('INPUT DATA'!$Q$11)+1)/('INPUT DATA'!$Q$11:$Q$60&lt;&gt;""),ROWS($A$1:A12)-COUNTA('INPUT DATA'!$L$11:$L$60)))),"")</f>
        <v/>
      </c>
    </row>
    <row r="13" spans="1:1" ht="12.75" customHeight="1" x14ac:dyDescent="0.25">
      <c r="A13" s="83" t="str">
        <f t="array" aca="1" ref="A13" ca="1">IFERROR(IF(ROWS($A$1:A13)&lt;=COUNTA('INPUT DATA'!$L$11:$L$60),INDEX('INPUT DATA'!$L$11:$L$60,_xludf.AGGREGATE(15,6,(ROW('INPUT DATA'!$L$11:$L$60)-ROW('INPUT DATA'!$L$11)+1)/('INPUT DATA'!$L$11:$L$60&lt;&gt;""),ROWS($A$1:A13))),INDEX('INPUT DATA'!$Q$11:$Q$60,_xludf.AGGREGATE(15,6,(ROW('INPUT DATA'!$Q$11:$Q$60)-ROW('INPUT DATA'!$Q$11)+1)/('INPUT DATA'!$Q$11:$Q$60&lt;&gt;""),ROWS($A$1:A13)-COUNTA('INPUT DATA'!$L$11:$L$60)))),"")</f>
        <v/>
      </c>
    </row>
    <row r="14" spans="1:1" ht="12.75" customHeight="1" x14ac:dyDescent="0.25">
      <c r="A14" s="83" t="str">
        <f t="array" aca="1" ref="A14" ca="1">IFERROR(IF(ROWS($A$1:A14)&lt;=COUNTA('INPUT DATA'!$L$11:$L$60),INDEX('INPUT DATA'!$L$11:$L$60,_xludf.AGGREGATE(15,6,(ROW('INPUT DATA'!$L$11:$L$60)-ROW('INPUT DATA'!$L$11)+1)/('INPUT DATA'!$L$11:$L$60&lt;&gt;""),ROWS($A$1:A14))),INDEX('INPUT DATA'!$Q$11:$Q$60,_xludf.AGGREGATE(15,6,(ROW('INPUT DATA'!$Q$11:$Q$60)-ROW('INPUT DATA'!$Q$11)+1)/('INPUT DATA'!$Q$11:$Q$60&lt;&gt;""),ROWS($A$1:A14)-COUNTA('INPUT DATA'!$L$11:$L$60)))),"")</f>
        <v/>
      </c>
    </row>
    <row r="15" spans="1:1" ht="12.75" customHeight="1" x14ac:dyDescent="0.25">
      <c r="A15" s="83" t="str">
        <f t="array" aca="1" ref="A15" ca="1">IFERROR(IF(ROWS($A$1:A15)&lt;=COUNTA('INPUT DATA'!$L$11:$L$60),INDEX('INPUT DATA'!$L$11:$L$60,_xludf.AGGREGATE(15,6,(ROW('INPUT DATA'!$L$11:$L$60)-ROW('INPUT DATA'!$L$11)+1)/('INPUT DATA'!$L$11:$L$60&lt;&gt;""),ROWS($A$1:A15))),INDEX('INPUT DATA'!$Q$11:$Q$60,_xludf.AGGREGATE(15,6,(ROW('INPUT DATA'!$Q$11:$Q$60)-ROW('INPUT DATA'!$Q$11)+1)/('INPUT DATA'!$Q$11:$Q$60&lt;&gt;""),ROWS($A$1:A15)-COUNTA('INPUT DATA'!$L$11:$L$60)))),"")</f>
        <v/>
      </c>
    </row>
    <row r="16" spans="1:1" ht="12.75" customHeight="1" x14ac:dyDescent="0.25">
      <c r="A16" s="83" t="str">
        <f t="array" aca="1" ref="A16" ca="1">IFERROR(IF(ROWS($A$1:A16)&lt;=COUNTA('INPUT DATA'!$L$11:$L$60),INDEX('INPUT DATA'!$L$11:$L$60,_xludf.AGGREGATE(15,6,(ROW('INPUT DATA'!$L$11:$L$60)-ROW('INPUT DATA'!$L$11)+1)/('INPUT DATA'!$L$11:$L$60&lt;&gt;""),ROWS($A$1:A16))),INDEX('INPUT DATA'!$Q$11:$Q$60,_xludf.AGGREGATE(15,6,(ROW('INPUT DATA'!$Q$11:$Q$60)-ROW('INPUT DATA'!$Q$11)+1)/('INPUT DATA'!$Q$11:$Q$60&lt;&gt;""),ROWS($A$1:A16)-COUNTA('INPUT DATA'!$L$11:$L$60)))),"")</f>
        <v/>
      </c>
    </row>
    <row r="17" spans="1:1" ht="12.75" customHeight="1" x14ac:dyDescent="0.25">
      <c r="A17" s="83" t="str">
        <f t="array" aca="1" ref="A17" ca="1">IFERROR(IF(ROWS($A$1:A17)&lt;=COUNTA('INPUT DATA'!$L$11:$L$60),INDEX('INPUT DATA'!$L$11:$L$60,_xludf.AGGREGATE(15,6,(ROW('INPUT DATA'!$L$11:$L$60)-ROW('INPUT DATA'!$L$11)+1)/('INPUT DATA'!$L$11:$L$60&lt;&gt;""),ROWS($A$1:A17))),INDEX('INPUT DATA'!$Q$11:$Q$60,_xludf.AGGREGATE(15,6,(ROW('INPUT DATA'!$Q$11:$Q$60)-ROW('INPUT DATA'!$Q$11)+1)/('INPUT DATA'!$Q$11:$Q$60&lt;&gt;""),ROWS($A$1:A17)-COUNTA('INPUT DATA'!$L$11:$L$60)))),"")</f>
        <v/>
      </c>
    </row>
    <row r="18" spans="1:1" ht="12.75" customHeight="1" x14ac:dyDescent="0.25">
      <c r="A18" s="83" t="str">
        <f t="array" aca="1" ref="A18" ca="1">IFERROR(IF(ROWS($A$1:A18)&lt;=COUNTA('INPUT DATA'!$L$11:$L$60),INDEX('INPUT DATA'!$L$11:$L$60,_xludf.AGGREGATE(15,6,(ROW('INPUT DATA'!$L$11:$L$60)-ROW('INPUT DATA'!$L$11)+1)/('INPUT DATA'!$L$11:$L$60&lt;&gt;""),ROWS($A$1:A18))),INDEX('INPUT DATA'!$Q$11:$Q$60,_xludf.AGGREGATE(15,6,(ROW('INPUT DATA'!$Q$11:$Q$60)-ROW('INPUT DATA'!$Q$11)+1)/('INPUT DATA'!$Q$11:$Q$60&lt;&gt;""),ROWS($A$1:A18)-COUNTA('INPUT DATA'!$L$11:$L$60)))),"")</f>
        <v/>
      </c>
    </row>
    <row r="19" spans="1:1" ht="12.75" customHeight="1" x14ac:dyDescent="0.25">
      <c r="A19" s="83" t="str">
        <f t="array" aca="1" ref="A19" ca="1">IFERROR(IF(ROWS($A$1:A19)&lt;=COUNTA('INPUT DATA'!$L$11:$L$60),INDEX('INPUT DATA'!$L$11:$L$60,_xludf.AGGREGATE(15,6,(ROW('INPUT DATA'!$L$11:$L$60)-ROW('INPUT DATA'!$L$11)+1)/('INPUT DATA'!$L$11:$L$60&lt;&gt;""),ROWS($A$1:A19))),INDEX('INPUT DATA'!$Q$11:$Q$60,_xludf.AGGREGATE(15,6,(ROW('INPUT DATA'!$Q$11:$Q$60)-ROW('INPUT DATA'!$Q$11)+1)/('INPUT DATA'!$Q$11:$Q$60&lt;&gt;""),ROWS($A$1:A19)-COUNTA('INPUT DATA'!$L$11:$L$60)))),"")</f>
        <v/>
      </c>
    </row>
    <row r="20" spans="1:1" ht="12.75" customHeight="1" x14ac:dyDescent="0.25">
      <c r="A20" s="83" t="str">
        <f t="array" aca="1" ref="A20" ca="1">IFERROR(IF(ROWS($A$1:A20)&lt;=COUNTA('INPUT DATA'!$L$11:$L$60),INDEX('INPUT DATA'!$L$11:$L$60,_xludf.AGGREGATE(15,6,(ROW('INPUT DATA'!$L$11:$L$60)-ROW('INPUT DATA'!$L$11)+1)/('INPUT DATA'!$L$11:$L$60&lt;&gt;""),ROWS($A$1:A20))),INDEX('INPUT DATA'!$Q$11:$Q$60,_xludf.AGGREGATE(15,6,(ROW('INPUT DATA'!$Q$11:$Q$60)-ROW('INPUT DATA'!$Q$11)+1)/('INPUT DATA'!$Q$11:$Q$60&lt;&gt;""),ROWS($A$1:A20)-COUNTA('INPUT DATA'!$L$11:$L$60)))),"")</f>
        <v/>
      </c>
    </row>
    <row r="21" spans="1:1" ht="12.75" customHeight="1" x14ac:dyDescent="0.25">
      <c r="A21" s="83" t="str">
        <f t="array" aca="1" ref="A21" ca="1">IFERROR(IF(ROWS($A$1:A21)&lt;=COUNTA('INPUT DATA'!$L$11:$L$60),INDEX('INPUT DATA'!$L$11:$L$60,_xludf.AGGREGATE(15,6,(ROW('INPUT DATA'!$L$11:$L$60)-ROW('INPUT DATA'!$L$11)+1)/('INPUT DATA'!$L$11:$L$60&lt;&gt;""),ROWS($A$1:A21))),INDEX('INPUT DATA'!$Q$11:$Q$60,_xludf.AGGREGATE(15,6,(ROW('INPUT DATA'!$Q$11:$Q$60)-ROW('INPUT DATA'!$Q$11)+1)/('INPUT DATA'!$Q$11:$Q$60&lt;&gt;""),ROWS($A$1:A21)-COUNTA('INPUT DATA'!$L$11:$L$60)))),"")</f>
        <v/>
      </c>
    </row>
    <row r="22" spans="1:1" ht="12.75" customHeight="1" x14ac:dyDescent="0.25">
      <c r="A22" s="83" t="str">
        <f t="array" aca="1" ref="A22" ca="1">IFERROR(IF(ROWS($A$1:A22)&lt;=COUNTA('INPUT DATA'!$L$11:$L$60),INDEX('INPUT DATA'!$L$11:$L$60,_xludf.AGGREGATE(15,6,(ROW('INPUT DATA'!$L$11:$L$60)-ROW('INPUT DATA'!$L$11)+1)/('INPUT DATA'!$L$11:$L$60&lt;&gt;""),ROWS($A$1:A22))),INDEX('INPUT DATA'!$Q$11:$Q$60,_xludf.AGGREGATE(15,6,(ROW('INPUT DATA'!$Q$11:$Q$60)-ROW('INPUT DATA'!$Q$11)+1)/('INPUT DATA'!$Q$11:$Q$60&lt;&gt;""),ROWS($A$1:A22)-COUNTA('INPUT DATA'!$L$11:$L$60)))),"")</f>
        <v/>
      </c>
    </row>
    <row r="23" spans="1:1" ht="12.75" customHeight="1" x14ac:dyDescent="0.25">
      <c r="A23" s="83" t="str">
        <f t="array" aca="1" ref="A23" ca="1">IFERROR(IF(ROWS($A$1:A23)&lt;=COUNTA('INPUT DATA'!$L$11:$L$60),INDEX('INPUT DATA'!$L$11:$L$60,_xludf.AGGREGATE(15,6,(ROW('INPUT DATA'!$L$11:$L$60)-ROW('INPUT DATA'!$L$11)+1)/('INPUT DATA'!$L$11:$L$60&lt;&gt;""),ROWS($A$1:A23))),INDEX('INPUT DATA'!$Q$11:$Q$60,_xludf.AGGREGATE(15,6,(ROW('INPUT DATA'!$Q$11:$Q$60)-ROW('INPUT DATA'!$Q$11)+1)/('INPUT DATA'!$Q$11:$Q$60&lt;&gt;""),ROWS($A$1:A23)-COUNTA('INPUT DATA'!$L$11:$L$60)))),"")</f>
        <v/>
      </c>
    </row>
    <row r="24" spans="1:1" ht="12.75" customHeight="1" x14ac:dyDescent="0.25">
      <c r="A24" s="83" t="str">
        <f t="array" aca="1" ref="A24" ca="1">IFERROR(IF(ROWS($A$1:A24)&lt;=COUNTA('INPUT DATA'!$L$11:$L$60),INDEX('INPUT DATA'!$L$11:$L$60,_xludf.AGGREGATE(15,6,(ROW('INPUT DATA'!$L$11:$L$60)-ROW('INPUT DATA'!$L$11)+1)/('INPUT DATA'!$L$11:$L$60&lt;&gt;""),ROWS($A$1:A24))),INDEX('INPUT DATA'!$Q$11:$Q$60,_xludf.AGGREGATE(15,6,(ROW('INPUT DATA'!$Q$11:$Q$60)-ROW('INPUT DATA'!$Q$11)+1)/('INPUT DATA'!$Q$11:$Q$60&lt;&gt;""),ROWS($A$1:A24)-COUNTA('INPUT DATA'!$L$11:$L$60)))),"")</f>
        <v/>
      </c>
    </row>
    <row r="25" spans="1:1" ht="12.75" customHeight="1" x14ac:dyDescent="0.25">
      <c r="A25" s="83" t="str">
        <f t="array" aca="1" ref="A25" ca="1">IFERROR(IF(ROWS($A$1:A25)&lt;=COUNTA('INPUT DATA'!$L$11:$L$60),INDEX('INPUT DATA'!$L$11:$L$60,_xludf.AGGREGATE(15,6,(ROW('INPUT DATA'!$L$11:$L$60)-ROW('INPUT DATA'!$L$11)+1)/('INPUT DATA'!$L$11:$L$60&lt;&gt;""),ROWS($A$1:A25))),INDEX('INPUT DATA'!$Q$11:$Q$60,_xludf.AGGREGATE(15,6,(ROW('INPUT DATA'!$Q$11:$Q$60)-ROW('INPUT DATA'!$Q$11)+1)/('INPUT DATA'!$Q$11:$Q$60&lt;&gt;""),ROWS($A$1:A25)-COUNTA('INPUT DATA'!$L$11:$L$60)))),"")</f>
        <v/>
      </c>
    </row>
    <row r="26" spans="1:1" ht="12.75" customHeight="1" x14ac:dyDescent="0.25">
      <c r="A26" s="83" t="str">
        <f t="array" aca="1" ref="A26" ca="1">IFERROR(IF(ROWS($A$1:A26)&lt;=COUNTA('INPUT DATA'!$L$11:$L$60),INDEX('INPUT DATA'!$L$11:$L$60,_xludf.AGGREGATE(15,6,(ROW('INPUT DATA'!$L$11:$L$60)-ROW('INPUT DATA'!$L$11)+1)/('INPUT DATA'!$L$11:$L$60&lt;&gt;""),ROWS($A$1:A26))),INDEX('INPUT DATA'!$Q$11:$Q$60,_xludf.AGGREGATE(15,6,(ROW('INPUT DATA'!$Q$11:$Q$60)-ROW('INPUT DATA'!$Q$11)+1)/('INPUT DATA'!$Q$11:$Q$60&lt;&gt;""),ROWS($A$1:A26)-COUNTA('INPUT DATA'!$L$11:$L$60)))),"")</f>
        <v/>
      </c>
    </row>
    <row r="27" spans="1:1" ht="12.75" customHeight="1" x14ac:dyDescent="0.25">
      <c r="A27" s="83" t="str">
        <f t="array" aca="1" ref="A27" ca="1">IFERROR(IF(ROWS($A$1:A27)&lt;=COUNTA('INPUT DATA'!$L$11:$L$60),INDEX('INPUT DATA'!$L$11:$L$60,_xludf.AGGREGATE(15,6,(ROW('INPUT DATA'!$L$11:$L$60)-ROW('INPUT DATA'!$L$11)+1)/('INPUT DATA'!$L$11:$L$60&lt;&gt;""),ROWS($A$1:A27))),INDEX('INPUT DATA'!$Q$11:$Q$60,_xludf.AGGREGATE(15,6,(ROW('INPUT DATA'!$Q$11:$Q$60)-ROW('INPUT DATA'!$Q$11)+1)/('INPUT DATA'!$Q$11:$Q$60&lt;&gt;""),ROWS($A$1:A27)-COUNTA('INPUT DATA'!$L$11:$L$60)))),"")</f>
        <v/>
      </c>
    </row>
    <row r="28" spans="1:1" ht="12.75" customHeight="1" x14ac:dyDescent="0.25">
      <c r="A28" s="83" t="str">
        <f t="array" aca="1" ref="A28" ca="1">IFERROR(IF(ROWS($A$1:A28)&lt;=COUNTA('INPUT DATA'!$L$11:$L$60),INDEX('INPUT DATA'!$L$11:$L$60,_xludf.AGGREGATE(15,6,(ROW('INPUT DATA'!$L$11:$L$60)-ROW('INPUT DATA'!$L$11)+1)/('INPUT DATA'!$L$11:$L$60&lt;&gt;""),ROWS($A$1:A28))),INDEX('INPUT DATA'!$Q$11:$Q$60,_xludf.AGGREGATE(15,6,(ROW('INPUT DATA'!$Q$11:$Q$60)-ROW('INPUT DATA'!$Q$11)+1)/('INPUT DATA'!$Q$11:$Q$60&lt;&gt;""),ROWS($A$1:A28)-COUNTA('INPUT DATA'!$L$11:$L$60)))),"")</f>
        <v/>
      </c>
    </row>
    <row r="29" spans="1:1" ht="12.75" customHeight="1" x14ac:dyDescent="0.25">
      <c r="A29" s="83" t="str">
        <f t="array" aca="1" ref="A29" ca="1">IFERROR(IF(ROWS($A$1:A29)&lt;=COUNTA('INPUT DATA'!$L$11:$L$60),INDEX('INPUT DATA'!$L$11:$L$60,_xludf.AGGREGATE(15,6,(ROW('INPUT DATA'!$L$11:$L$60)-ROW('INPUT DATA'!$L$11)+1)/('INPUT DATA'!$L$11:$L$60&lt;&gt;""),ROWS($A$1:A29))),INDEX('INPUT DATA'!$Q$11:$Q$60,_xludf.AGGREGATE(15,6,(ROW('INPUT DATA'!$Q$11:$Q$60)-ROW('INPUT DATA'!$Q$11)+1)/('INPUT DATA'!$Q$11:$Q$60&lt;&gt;""),ROWS($A$1:A29)-COUNTA('INPUT DATA'!$L$11:$L$60)))),"")</f>
        <v/>
      </c>
    </row>
    <row r="30" spans="1:1" ht="12.75" customHeight="1" x14ac:dyDescent="0.25">
      <c r="A30" s="83" t="str">
        <f t="array" aca="1" ref="A30" ca="1">IFERROR(IF(ROWS($A$1:A30)&lt;=COUNTA('INPUT DATA'!$L$11:$L$60),INDEX('INPUT DATA'!$L$11:$L$60,_xludf.AGGREGATE(15,6,(ROW('INPUT DATA'!$L$11:$L$60)-ROW('INPUT DATA'!$L$11)+1)/('INPUT DATA'!$L$11:$L$60&lt;&gt;""),ROWS($A$1:A30))),INDEX('INPUT DATA'!$Q$11:$Q$60,_xludf.AGGREGATE(15,6,(ROW('INPUT DATA'!$Q$11:$Q$60)-ROW('INPUT DATA'!$Q$11)+1)/('INPUT DATA'!$Q$11:$Q$60&lt;&gt;""),ROWS($A$1:A30)-COUNTA('INPUT DATA'!$L$11:$L$60)))),"")</f>
        <v/>
      </c>
    </row>
    <row r="31" spans="1:1" ht="12.75" customHeight="1" x14ac:dyDescent="0.25">
      <c r="A31" s="83" t="str">
        <f t="array" aca="1" ref="A31" ca="1">IFERROR(IF(ROWS($A$1:A31)&lt;=COUNTA('INPUT DATA'!$L$11:$L$60),INDEX('INPUT DATA'!$L$11:$L$60,_xludf.AGGREGATE(15,6,(ROW('INPUT DATA'!$L$11:$L$60)-ROW('INPUT DATA'!$L$11)+1)/('INPUT DATA'!$L$11:$L$60&lt;&gt;""),ROWS($A$1:A31))),INDEX('INPUT DATA'!$Q$11:$Q$60,_xludf.AGGREGATE(15,6,(ROW('INPUT DATA'!$Q$11:$Q$60)-ROW('INPUT DATA'!$Q$11)+1)/('INPUT DATA'!$Q$11:$Q$60&lt;&gt;""),ROWS($A$1:A31)-COUNTA('INPUT DATA'!$L$11:$L$60)))),"")</f>
        <v/>
      </c>
    </row>
    <row r="32" spans="1:1" ht="12.75" customHeight="1" x14ac:dyDescent="0.25">
      <c r="A32" s="83" t="str">
        <f t="array" aca="1" ref="A32" ca="1">IFERROR(IF(ROWS($A$1:A32)&lt;=COUNTA('INPUT DATA'!$L$11:$L$60),INDEX('INPUT DATA'!$L$11:$L$60,_xludf.AGGREGATE(15,6,(ROW('INPUT DATA'!$L$11:$L$60)-ROW('INPUT DATA'!$L$11)+1)/('INPUT DATA'!$L$11:$L$60&lt;&gt;""),ROWS($A$1:A32))),INDEX('INPUT DATA'!$Q$11:$Q$60,_xludf.AGGREGATE(15,6,(ROW('INPUT DATA'!$Q$11:$Q$60)-ROW('INPUT DATA'!$Q$11)+1)/('INPUT DATA'!$Q$11:$Q$60&lt;&gt;""),ROWS($A$1:A32)-COUNTA('INPUT DATA'!$L$11:$L$60)))),"")</f>
        <v/>
      </c>
    </row>
    <row r="33" spans="1:1" ht="12.75" customHeight="1" x14ac:dyDescent="0.25">
      <c r="A33" s="83" t="str">
        <f t="array" aca="1" ref="A33" ca="1">IFERROR(IF(ROWS($A$1:A33)&lt;=COUNTA('INPUT DATA'!$L$11:$L$60),INDEX('INPUT DATA'!$L$11:$L$60,_xludf.AGGREGATE(15,6,(ROW('INPUT DATA'!$L$11:$L$60)-ROW('INPUT DATA'!$L$11)+1)/('INPUT DATA'!$L$11:$L$60&lt;&gt;""),ROWS($A$1:A33))),INDEX('INPUT DATA'!$Q$11:$Q$60,_xludf.AGGREGATE(15,6,(ROW('INPUT DATA'!$Q$11:$Q$60)-ROW('INPUT DATA'!$Q$11)+1)/('INPUT DATA'!$Q$11:$Q$60&lt;&gt;""),ROWS($A$1:A33)-COUNTA('INPUT DATA'!$L$11:$L$60)))),"")</f>
        <v/>
      </c>
    </row>
    <row r="34" spans="1:1" ht="12.75" customHeight="1" x14ac:dyDescent="0.25">
      <c r="A34" s="83" t="str">
        <f t="array" aca="1" ref="A34" ca="1">IFERROR(IF(ROWS($A$1:A34)&lt;=COUNTA('INPUT DATA'!$L$11:$L$60),INDEX('INPUT DATA'!$L$11:$L$60,_xludf.AGGREGATE(15,6,(ROW('INPUT DATA'!$L$11:$L$60)-ROW('INPUT DATA'!$L$11)+1)/('INPUT DATA'!$L$11:$L$60&lt;&gt;""),ROWS($A$1:A34))),INDEX('INPUT DATA'!$Q$11:$Q$60,_xludf.AGGREGATE(15,6,(ROW('INPUT DATA'!$Q$11:$Q$60)-ROW('INPUT DATA'!$Q$11)+1)/('INPUT DATA'!$Q$11:$Q$60&lt;&gt;""),ROWS($A$1:A34)-COUNTA('INPUT DATA'!$L$11:$L$60)))),"")</f>
        <v/>
      </c>
    </row>
    <row r="35" spans="1:1" ht="12.75" customHeight="1" x14ac:dyDescent="0.25">
      <c r="A35" s="83" t="str">
        <f t="array" aca="1" ref="A35" ca="1">IFERROR(IF(ROWS($A$1:A35)&lt;=COUNTA('INPUT DATA'!$L$11:$L$60),INDEX('INPUT DATA'!$L$11:$L$60,_xludf.AGGREGATE(15,6,(ROW('INPUT DATA'!$L$11:$L$60)-ROW('INPUT DATA'!$L$11)+1)/('INPUT DATA'!$L$11:$L$60&lt;&gt;""),ROWS($A$1:A35))),INDEX('INPUT DATA'!$Q$11:$Q$60,_xludf.AGGREGATE(15,6,(ROW('INPUT DATA'!$Q$11:$Q$60)-ROW('INPUT DATA'!$Q$11)+1)/('INPUT DATA'!$Q$11:$Q$60&lt;&gt;""),ROWS($A$1:A35)-COUNTA('INPUT DATA'!$L$11:$L$60)))),"")</f>
        <v/>
      </c>
    </row>
    <row r="36" spans="1:1" ht="12.75" customHeight="1" x14ac:dyDescent="0.25">
      <c r="A36" s="83" t="str">
        <f t="array" aca="1" ref="A36" ca="1">IFERROR(IF(ROWS($A$1:A36)&lt;=COUNTA('INPUT DATA'!$L$11:$L$60),INDEX('INPUT DATA'!$L$11:$L$60,_xludf.AGGREGATE(15,6,(ROW('INPUT DATA'!$L$11:$L$60)-ROW('INPUT DATA'!$L$11)+1)/('INPUT DATA'!$L$11:$L$60&lt;&gt;""),ROWS($A$1:A36))),INDEX('INPUT DATA'!$Q$11:$Q$60,_xludf.AGGREGATE(15,6,(ROW('INPUT DATA'!$Q$11:$Q$60)-ROW('INPUT DATA'!$Q$11)+1)/('INPUT DATA'!$Q$11:$Q$60&lt;&gt;""),ROWS($A$1:A36)-COUNTA('INPUT DATA'!$L$11:$L$60)))),"")</f>
        <v/>
      </c>
    </row>
    <row r="37" spans="1:1" ht="12.75" customHeight="1" x14ac:dyDescent="0.25">
      <c r="A37" s="83" t="str">
        <f t="array" aca="1" ref="A37" ca="1">IFERROR(IF(ROWS($A$1:A37)&lt;=COUNTA('INPUT DATA'!$L$11:$L$60),INDEX('INPUT DATA'!$L$11:$L$60,_xludf.AGGREGATE(15,6,(ROW('INPUT DATA'!$L$11:$L$60)-ROW('INPUT DATA'!$L$11)+1)/('INPUT DATA'!$L$11:$L$60&lt;&gt;""),ROWS($A$1:A37))),INDEX('INPUT DATA'!$Q$11:$Q$60,_xludf.AGGREGATE(15,6,(ROW('INPUT DATA'!$Q$11:$Q$60)-ROW('INPUT DATA'!$Q$11)+1)/('INPUT DATA'!$Q$11:$Q$60&lt;&gt;""),ROWS($A$1:A37)-COUNTA('INPUT DATA'!$L$11:$L$60)))),"")</f>
        <v/>
      </c>
    </row>
    <row r="38" spans="1:1" ht="12.75" customHeight="1" x14ac:dyDescent="0.25">
      <c r="A38" s="83" t="str">
        <f t="array" aca="1" ref="A38" ca="1">IFERROR(IF(ROWS($A$1:A38)&lt;=COUNTA('INPUT DATA'!$L$11:$L$60),INDEX('INPUT DATA'!$L$11:$L$60,_xludf.AGGREGATE(15,6,(ROW('INPUT DATA'!$L$11:$L$60)-ROW('INPUT DATA'!$L$11)+1)/('INPUT DATA'!$L$11:$L$60&lt;&gt;""),ROWS($A$1:A38))),INDEX('INPUT DATA'!$Q$11:$Q$60,_xludf.AGGREGATE(15,6,(ROW('INPUT DATA'!$Q$11:$Q$60)-ROW('INPUT DATA'!$Q$11)+1)/('INPUT DATA'!$Q$11:$Q$60&lt;&gt;""),ROWS($A$1:A38)-COUNTA('INPUT DATA'!$L$11:$L$60)))),"")</f>
        <v/>
      </c>
    </row>
    <row r="39" spans="1:1" ht="12.75" customHeight="1" x14ac:dyDescent="0.25">
      <c r="A39" s="83" t="str">
        <f t="array" aca="1" ref="A39" ca="1">IFERROR(IF(ROWS($A$1:A39)&lt;=COUNTA('INPUT DATA'!$L$11:$L$60),INDEX('INPUT DATA'!$L$11:$L$60,_xludf.AGGREGATE(15,6,(ROW('INPUT DATA'!$L$11:$L$60)-ROW('INPUT DATA'!$L$11)+1)/('INPUT DATA'!$L$11:$L$60&lt;&gt;""),ROWS($A$1:A39))),INDEX('INPUT DATA'!$Q$11:$Q$60,_xludf.AGGREGATE(15,6,(ROW('INPUT DATA'!$Q$11:$Q$60)-ROW('INPUT DATA'!$Q$11)+1)/('INPUT DATA'!$Q$11:$Q$60&lt;&gt;""),ROWS($A$1:A39)-COUNTA('INPUT DATA'!$L$11:$L$60)))),"")</f>
        <v/>
      </c>
    </row>
    <row r="40" spans="1:1" ht="12.75" customHeight="1" x14ac:dyDescent="0.25">
      <c r="A40" s="83" t="str">
        <f t="array" aca="1" ref="A40" ca="1">IFERROR(IF(ROWS($A$1:A40)&lt;=COUNTA('INPUT DATA'!$L$11:$L$60),INDEX('INPUT DATA'!$L$11:$L$60,_xludf.AGGREGATE(15,6,(ROW('INPUT DATA'!$L$11:$L$60)-ROW('INPUT DATA'!$L$11)+1)/('INPUT DATA'!$L$11:$L$60&lt;&gt;""),ROWS($A$1:A40))),INDEX('INPUT DATA'!$Q$11:$Q$60,_xludf.AGGREGATE(15,6,(ROW('INPUT DATA'!$Q$11:$Q$60)-ROW('INPUT DATA'!$Q$11)+1)/('INPUT DATA'!$Q$11:$Q$60&lt;&gt;""),ROWS($A$1:A40)-COUNTA('INPUT DATA'!$L$11:$L$60)))),"")</f>
        <v/>
      </c>
    </row>
    <row r="41" spans="1:1" ht="12.75" customHeight="1" x14ac:dyDescent="0.25">
      <c r="A41" s="83" t="str">
        <f t="array" aca="1" ref="A41" ca="1">IFERROR(IF(ROWS($A$1:A41)&lt;=COUNTA('INPUT DATA'!$L$11:$L$60),INDEX('INPUT DATA'!$L$11:$L$60,_xludf.AGGREGATE(15,6,(ROW('INPUT DATA'!$L$11:$L$60)-ROW('INPUT DATA'!$L$11)+1)/('INPUT DATA'!$L$11:$L$60&lt;&gt;""),ROWS($A$1:A41))),INDEX('INPUT DATA'!$Q$11:$Q$60,_xludf.AGGREGATE(15,6,(ROW('INPUT DATA'!$Q$11:$Q$60)-ROW('INPUT DATA'!$Q$11)+1)/('INPUT DATA'!$Q$11:$Q$60&lt;&gt;""),ROWS($A$1:A41)-COUNTA('INPUT DATA'!$L$11:$L$60)))),"")</f>
        <v/>
      </c>
    </row>
    <row r="42" spans="1:1" ht="12.75" customHeight="1" x14ac:dyDescent="0.25">
      <c r="A42" s="83" t="str">
        <f t="array" aca="1" ref="A42" ca="1">IFERROR(IF(ROWS($A$1:A42)&lt;=COUNTA('INPUT DATA'!$L$11:$L$60),INDEX('INPUT DATA'!$L$11:$L$60,_xludf.AGGREGATE(15,6,(ROW('INPUT DATA'!$L$11:$L$60)-ROW('INPUT DATA'!$L$11)+1)/('INPUT DATA'!$L$11:$L$60&lt;&gt;""),ROWS($A$1:A42))),INDEX('INPUT DATA'!$Q$11:$Q$60,_xludf.AGGREGATE(15,6,(ROW('INPUT DATA'!$Q$11:$Q$60)-ROW('INPUT DATA'!$Q$11)+1)/('INPUT DATA'!$Q$11:$Q$60&lt;&gt;""),ROWS($A$1:A42)-COUNTA('INPUT DATA'!$L$11:$L$60)))),"")</f>
        <v/>
      </c>
    </row>
    <row r="43" spans="1:1" ht="12.75" customHeight="1" x14ac:dyDescent="0.25">
      <c r="A43" s="83" t="str">
        <f t="array" aca="1" ref="A43" ca="1">IFERROR(IF(ROWS($A$1:A43)&lt;=COUNTA('INPUT DATA'!$L$11:$L$60),INDEX('INPUT DATA'!$L$11:$L$60,_xludf.AGGREGATE(15,6,(ROW('INPUT DATA'!$L$11:$L$60)-ROW('INPUT DATA'!$L$11)+1)/('INPUT DATA'!$L$11:$L$60&lt;&gt;""),ROWS($A$1:A43))),INDEX('INPUT DATA'!$Q$11:$Q$60,_xludf.AGGREGATE(15,6,(ROW('INPUT DATA'!$Q$11:$Q$60)-ROW('INPUT DATA'!$Q$11)+1)/('INPUT DATA'!$Q$11:$Q$60&lt;&gt;""),ROWS($A$1:A43)-COUNTA('INPUT DATA'!$L$11:$L$60)))),"")</f>
        <v/>
      </c>
    </row>
    <row r="44" spans="1:1" ht="12.75" customHeight="1" x14ac:dyDescent="0.25">
      <c r="A44" s="83" t="str">
        <f t="array" aca="1" ref="A44" ca="1">IFERROR(IF(ROWS($A$1:A44)&lt;=COUNTA('INPUT DATA'!$L$11:$L$60),INDEX('INPUT DATA'!$L$11:$L$60,_xludf.AGGREGATE(15,6,(ROW('INPUT DATA'!$L$11:$L$60)-ROW('INPUT DATA'!$L$11)+1)/('INPUT DATA'!$L$11:$L$60&lt;&gt;""),ROWS($A$1:A44))),INDEX('INPUT DATA'!$Q$11:$Q$60,_xludf.AGGREGATE(15,6,(ROW('INPUT DATA'!$Q$11:$Q$60)-ROW('INPUT DATA'!$Q$11)+1)/('INPUT DATA'!$Q$11:$Q$60&lt;&gt;""),ROWS($A$1:A44)-COUNTA('INPUT DATA'!$L$11:$L$60)))),"")</f>
        <v/>
      </c>
    </row>
    <row r="45" spans="1:1" ht="12.75" customHeight="1" x14ac:dyDescent="0.25">
      <c r="A45" s="83" t="str">
        <f t="array" aca="1" ref="A45" ca="1">IFERROR(IF(ROWS($A$1:A45)&lt;=COUNTA('INPUT DATA'!$L$11:$L$60),INDEX('INPUT DATA'!$L$11:$L$60,_xludf.AGGREGATE(15,6,(ROW('INPUT DATA'!$L$11:$L$60)-ROW('INPUT DATA'!$L$11)+1)/('INPUT DATA'!$L$11:$L$60&lt;&gt;""),ROWS($A$1:A45))),INDEX('INPUT DATA'!$Q$11:$Q$60,_xludf.AGGREGATE(15,6,(ROW('INPUT DATA'!$Q$11:$Q$60)-ROW('INPUT DATA'!$Q$11)+1)/('INPUT DATA'!$Q$11:$Q$60&lt;&gt;""),ROWS($A$1:A45)-COUNTA('INPUT DATA'!$L$11:$L$60)))),"")</f>
        <v/>
      </c>
    </row>
    <row r="46" spans="1:1" ht="12.75" customHeight="1" x14ac:dyDescent="0.25">
      <c r="A46" s="83" t="str">
        <f t="array" aca="1" ref="A46" ca="1">IFERROR(IF(ROWS($A$1:A46)&lt;=COUNTA('INPUT DATA'!$L$11:$L$60),INDEX('INPUT DATA'!$L$11:$L$60,_xludf.AGGREGATE(15,6,(ROW('INPUT DATA'!$L$11:$L$60)-ROW('INPUT DATA'!$L$11)+1)/('INPUT DATA'!$L$11:$L$60&lt;&gt;""),ROWS($A$1:A46))),INDEX('INPUT DATA'!$Q$11:$Q$60,_xludf.AGGREGATE(15,6,(ROW('INPUT DATA'!$Q$11:$Q$60)-ROW('INPUT DATA'!$Q$11)+1)/('INPUT DATA'!$Q$11:$Q$60&lt;&gt;""),ROWS($A$1:A46)-COUNTA('INPUT DATA'!$L$11:$L$60)))),"")</f>
        <v/>
      </c>
    </row>
    <row r="47" spans="1:1" ht="12.75" customHeight="1" x14ac:dyDescent="0.25">
      <c r="A47" s="83" t="str">
        <f t="array" aca="1" ref="A47" ca="1">IFERROR(IF(ROWS($A$1:A47)&lt;=COUNTA('INPUT DATA'!$L$11:$L$60),INDEX('INPUT DATA'!$L$11:$L$60,_xludf.AGGREGATE(15,6,(ROW('INPUT DATA'!$L$11:$L$60)-ROW('INPUT DATA'!$L$11)+1)/('INPUT DATA'!$L$11:$L$60&lt;&gt;""),ROWS($A$1:A47))),INDEX('INPUT DATA'!$Q$11:$Q$60,_xludf.AGGREGATE(15,6,(ROW('INPUT DATA'!$Q$11:$Q$60)-ROW('INPUT DATA'!$Q$11)+1)/('INPUT DATA'!$Q$11:$Q$60&lt;&gt;""),ROWS($A$1:A47)-COUNTA('INPUT DATA'!$L$11:$L$60)))),"")</f>
        <v/>
      </c>
    </row>
    <row r="48" spans="1:1" ht="12.75" customHeight="1" x14ac:dyDescent="0.25">
      <c r="A48" s="83" t="str">
        <f t="array" aca="1" ref="A48" ca="1">IFERROR(IF(ROWS($A$1:A48)&lt;=COUNTA('INPUT DATA'!$L$11:$L$60),INDEX('INPUT DATA'!$L$11:$L$60,_xludf.AGGREGATE(15,6,(ROW('INPUT DATA'!$L$11:$L$60)-ROW('INPUT DATA'!$L$11)+1)/('INPUT DATA'!$L$11:$L$60&lt;&gt;""),ROWS($A$1:A48))),INDEX('INPUT DATA'!$Q$11:$Q$60,_xludf.AGGREGATE(15,6,(ROW('INPUT DATA'!$Q$11:$Q$60)-ROW('INPUT DATA'!$Q$11)+1)/('INPUT DATA'!$Q$11:$Q$60&lt;&gt;""),ROWS($A$1:A48)-COUNTA('INPUT DATA'!$L$11:$L$60)))),"")</f>
        <v/>
      </c>
    </row>
    <row r="49" spans="1:1" ht="12.75" customHeight="1" x14ac:dyDescent="0.25">
      <c r="A49" s="83" t="str">
        <f t="array" aca="1" ref="A49" ca="1">IFERROR(IF(ROWS($A$1:A49)&lt;=COUNTA('INPUT DATA'!$L$11:$L$60),INDEX('INPUT DATA'!$L$11:$L$60,_xludf.AGGREGATE(15,6,(ROW('INPUT DATA'!$L$11:$L$60)-ROW('INPUT DATA'!$L$11)+1)/('INPUT DATA'!$L$11:$L$60&lt;&gt;""),ROWS($A$1:A49))),INDEX('INPUT DATA'!$Q$11:$Q$60,_xludf.AGGREGATE(15,6,(ROW('INPUT DATA'!$Q$11:$Q$60)-ROW('INPUT DATA'!$Q$11)+1)/('INPUT DATA'!$Q$11:$Q$60&lt;&gt;""),ROWS($A$1:A49)-COUNTA('INPUT DATA'!$L$11:$L$60)))),"")</f>
        <v/>
      </c>
    </row>
    <row r="50" spans="1:1" ht="12.75" customHeight="1" x14ac:dyDescent="0.25">
      <c r="A50" s="83" t="str">
        <f t="array" aca="1" ref="A50" ca="1">IFERROR(IF(ROWS($A$1:A50)&lt;=COUNTA('INPUT DATA'!$L$11:$L$60),INDEX('INPUT DATA'!$L$11:$L$60,_xludf.AGGREGATE(15,6,(ROW('INPUT DATA'!$L$11:$L$60)-ROW('INPUT DATA'!$L$11)+1)/('INPUT DATA'!$L$11:$L$60&lt;&gt;""),ROWS($A$1:A50))),INDEX('INPUT DATA'!$Q$11:$Q$60,_xludf.AGGREGATE(15,6,(ROW('INPUT DATA'!$Q$11:$Q$60)-ROW('INPUT DATA'!$Q$11)+1)/('INPUT DATA'!$Q$11:$Q$60&lt;&gt;""),ROWS($A$1:A50)-COUNTA('INPUT DATA'!$L$11:$L$60)))),"")</f>
        <v/>
      </c>
    </row>
    <row r="51" spans="1:1" ht="12.75" customHeight="1" x14ac:dyDescent="0.25">
      <c r="A51" s="83" t="str">
        <f t="array" aca="1" ref="A51" ca="1">IFERROR(IF(ROWS($A$1:A51)&lt;=COUNTA('INPUT DATA'!$L$11:$L$60),INDEX('INPUT DATA'!$L$11:$L$60,_xludf.AGGREGATE(15,6,(ROW('INPUT DATA'!$L$11:$L$60)-ROW('INPUT DATA'!$L$11)+1)/('INPUT DATA'!$L$11:$L$60&lt;&gt;""),ROWS($A$1:A51))),INDEX('INPUT DATA'!$Q$11:$Q$60,_xludf.AGGREGATE(15,6,(ROW('INPUT DATA'!$Q$11:$Q$60)-ROW('INPUT DATA'!$Q$11)+1)/('INPUT DATA'!$Q$11:$Q$60&lt;&gt;""),ROWS($A$1:A51)-COUNTA('INPUT DATA'!$L$11:$L$60)))),"")</f>
        <v/>
      </c>
    </row>
    <row r="52" spans="1:1" ht="12.75" customHeight="1" x14ac:dyDescent="0.25">
      <c r="A52" s="83" t="str">
        <f t="array" aca="1" ref="A52" ca="1">IFERROR(IF(ROWS($A$1:A52)&lt;=COUNTA('INPUT DATA'!$L$11:$L$60),INDEX('INPUT DATA'!$L$11:$L$60,_xludf.AGGREGATE(15,6,(ROW('INPUT DATA'!$L$11:$L$60)-ROW('INPUT DATA'!$L$11)+1)/('INPUT DATA'!$L$11:$L$60&lt;&gt;""),ROWS($A$1:A52))),INDEX('INPUT DATA'!$Q$11:$Q$60,_xludf.AGGREGATE(15,6,(ROW('INPUT DATA'!$Q$11:$Q$60)-ROW('INPUT DATA'!$Q$11)+1)/('INPUT DATA'!$Q$11:$Q$60&lt;&gt;""),ROWS($A$1:A52)-COUNTA('INPUT DATA'!$L$11:$L$60)))),"")</f>
        <v/>
      </c>
    </row>
    <row r="53" spans="1:1" ht="12.75" customHeight="1" x14ac:dyDescent="0.25">
      <c r="A53" s="83" t="str">
        <f t="array" aca="1" ref="A53" ca="1">IFERROR(IF(ROWS($A$1:A53)&lt;=COUNTA('INPUT DATA'!$L$11:$L$60),INDEX('INPUT DATA'!$L$11:$L$60,_xludf.AGGREGATE(15,6,(ROW('INPUT DATA'!$L$11:$L$60)-ROW('INPUT DATA'!$L$11)+1)/('INPUT DATA'!$L$11:$L$60&lt;&gt;""),ROWS($A$1:A53))),INDEX('INPUT DATA'!$Q$11:$Q$60,_xludf.AGGREGATE(15,6,(ROW('INPUT DATA'!$Q$11:$Q$60)-ROW('INPUT DATA'!$Q$11)+1)/('INPUT DATA'!$Q$11:$Q$60&lt;&gt;""),ROWS($A$1:A53)-COUNTA('INPUT DATA'!$L$11:$L$60)))),"")</f>
        <v/>
      </c>
    </row>
    <row r="54" spans="1:1" ht="12.75" customHeight="1" x14ac:dyDescent="0.25">
      <c r="A54" s="83" t="str">
        <f t="array" aca="1" ref="A54" ca="1">IFERROR(IF(ROWS($A$1:A54)&lt;=COUNTA('INPUT DATA'!$L$11:$L$60),INDEX('INPUT DATA'!$L$11:$L$60,_xludf.AGGREGATE(15,6,(ROW('INPUT DATA'!$L$11:$L$60)-ROW('INPUT DATA'!$L$11)+1)/('INPUT DATA'!$L$11:$L$60&lt;&gt;""),ROWS($A$1:A54))),INDEX('INPUT DATA'!$Q$11:$Q$60,_xludf.AGGREGATE(15,6,(ROW('INPUT DATA'!$Q$11:$Q$60)-ROW('INPUT DATA'!$Q$11)+1)/('INPUT DATA'!$Q$11:$Q$60&lt;&gt;""),ROWS($A$1:A54)-COUNTA('INPUT DATA'!$L$11:$L$60)))),"")</f>
        <v/>
      </c>
    </row>
    <row r="55" spans="1:1" ht="12.75" customHeight="1" x14ac:dyDescent="0.25">
      <c r="A55" s="83" t="str">
        <f t="array" aca="1" ref="A55" ca="1">IFERROR(IF(ROWS($A$1:A55)&lt;=COUNTA('INPUT DATA'!$L$11:$L$60),INDEX('INPUT DATA'!$L$11:$L$60,_xludf.AGGREGATE(15,6,(ROW('INPUT DATA'!$L$11:$L$60)-ROW('INPUT DATA'!$L$11)+1)/('INPUT DATA'!$L$11:$L$60&lt;&gt;""),ROWS($A$1:A55))),INDEX('INPUT DATA'!$Q$11:$Q$60,_xludf.AGGREGATE(15,6,(ROW('INPUT DATA'!$Q$11:$Q$60)-ROW('INPUT DATA'!$Q$11)+1)/('INPUT DATA'!$Q$11:$Q$60&lt;&gt;""),ROWS($A$1:A55)-COUNTA('INPUT DATA'!$L$11:$L$60)))),"")</f>
        <v/>
      </c>
    </row>
    <row r="56" spans="1:1" ht="12.75" customHeight="1" x14ac:dyDescent="0.25">
      <c r="A56" s="83" t="str">
        <f t="array" aca="1" ref="A56" ca="1">IFERROR(IF(ROWS($A$1:A56)&lt;=COUNTA('INPUT DATA'!$L$11:$L$60),INDEX('INPUT DATA'!$L$11:$L$60,_xludf.AGGREGATE(15,6,(ROW('INPUT DATA'!$L$11:$L$60)-ROW('INPUT DATA'!$L$11)+1)/('INPUT DATA'!$L$11:$L$60&lt;&gt;""),ROWS($A$1:A56))),INDEX('INPUT DATA'!$Q$11:$Q$60,_xludf.AGGREGATE(15,6,(ROW('INPUT DATA'!$Q$11:$Q$60)-ROW('INPUT DATA'!$Q$11)+1)/('INPUT DATA'!$Q$11:$Q$60&lt;&gt;""),ROWS($A$1:A56)-COUNTA('INPUT DATA'!$L$11:$L$60)))),"")</f>
        <v/>
      </c>
    </row>
    <row r="57" spans="1:1" ht="12.75" customHeight="1" x14ac:dyDescent="0.25">
      <c r="A57" s="83" t="str">
        <f t="array" aca="1" ref="A57" ca="1">IFERROR(IF(ROWS($A$1:A57)&lt;=COUNTA('INPUT DATA'!$L$11:$L$60),INDEX('INPUT DATA'!$L$11:$L$60,_xludf.AGGREGATE(15,6,(ROW('INPUT DATA'!$L$11:$L$60)-ROW('INPUT DATA'!$L$11)+1)/('INPUT DATA'!$L$11:$L$60&lt;&gt;""),ROWS($A$1:A57))),INDEX('INPUT DATA'!$Q$11:$Q$60,_xludf.AGGREGATE(15,6,(ROW('INPUT DATA'!$Q$11:$Q$60)-ROW('INPUT DATA'!$Q$11)+1)/('INPUT DATA'!$Q$11:$Q$60&lt;&gt;""),ROWS($A$1:A57)-COUNTA('INPUT DATA'!$L$11:$L$60)))),"")</f>
        <v/>
      </c>
    </row>
    <row r="58" spans="1:1" ht="12.75" customHeight="1" x14ac:dyDescent="0.25">
      <c r="A58" s="83" t="str">
        <f t="array" aca="1" ref="A58" ca="1">IFERROR(IF(ROWS($A$1:A58)&lt;=COUNTA('INPUT DATA'!$L$11:$L$60),INDEX('INPUT DATA'!$L$11:$L$60,_xludf.AGGREGATE(15,6,(ROW('INPUT DATA'!$L$11:$L$60)-ROW('INPUT DATA'!$L$11)+1)/('INPUT DATA'!$L$11:$L$60&lt;&gt;""),ROWS($A$1:A58))),INDEX('INPUT DATA'!$Q$11:$Q$60,_xludf.AGGREGATE(15,6,(ROW('INPUT DATA'!$Q$11:$Q$60)-ROW('INPUT DATA'!$Q$11)+1)/('INPUT DATA'!$Q$11:$Q$60&lt;&gt;""),ROWS($A$1:A58)-COUNTA('INPUT DATA'!$L$11:$L$60)))),"")</f>
        <v/>
      </c>
    </row>
    <row r="59" spans="1:1" ht="12.75" customHeight="1" x14ac:dyDescent="0.25">
      <c r="A59" s="83" t="str">
        <f t="array" aca="1" ref="A59" ca="1">IFERROR(IF(ROWS($A$1:A59)&lt;=COUNTA('INPUT DATA'!$L$11:$L$60),INDEX('INPUT DATA'!$L$11:$L$60,_xludf.AGGREGATE(15,6,(ROW('INPUT DATA'!$L$11:$L$60)-ROW('INPUT DATA'!$L$11)+1)/('INPUT DATA'!$L$11:$L$60&lt;&gt;""),ROWS($A$1:A59))),INDEX('INPUT DATA'!$Q$11:$Q$60,_xludf.AGGREGATE(15,6,(ROW('INPUT DATA'!$Q$11:$Q$60)-ROW('INPUT DATA'!$Q$11)+1)/('INPUT DATA'!$Q$11:$Q$60&lt;&gt;""),ROWS($A$1:A59)-COUNTA('INPUT DATA'!$L$11:$L$60)))),"")</f>
        <v/>
      </c>
    </row>
    <row r="60" spans="1:1" ht="12.75" customHeight="1" x14ac:dyDescent="0.25">
      <c r="A60" s="83" t="str">
        <f t="array" aca="1" ref="A60" ca="1">IFERROR(IF(ROWS($A$1:A60)&lt;=COUNTA('INPUT DATA'!$L$11:$L$60),INDEX('INPUT DATA'!$L$11:$L$60,_xludf.AGGREGATE(15,6,(ROW('INPUT DATA'!$L$11:$L$60)-ROW('INPUT DATA'!$L$11)+1)/('INPUT DATA'!$L$11:$L$60&lt;&gt;""),ROWS($A$1:A60))),INDEX('INPUT DATA'!$Q$11:$Q$60,_xludf.AGGREGATE(15,6,(ROW('INPUT DATA'!$Q$11:$Q$60)-ROW('INPUT DATA'!$Q$11)+1)/('INPUT DATA'!$Q$11:$Q$60&lt;&gt;""),ROWS($A$1:A60)-COUNTA('INPUT DATA'!$L$11:$L$60)))),"")</f>
        <v/>
      </c>
    </row>
    <row r="61" spans="1:1" ht="12.75" customHeight="1" x14ac:dyDescent="0.25">
      <c r="A61" s="83" t="str">
        <f t="array" aca="1" ref="A61" ca="1">IFERROR(IF(ROWS($A$1:A61)&lt;=COUNTA('INPUT DATA'!$L$11:$L$60),INDEX('INPUT DATA'!$L$11:$L$60,_xludf.AGGREGATE(15,6,(ROW('INPUT DATA'!$L$11:$L$60)-ROW('INPUT DATA'!$L$11)+1)/('INPUT DATA'!$L$11:$L$60&lt;&gt;""),ROWS($A$1:A61))),INDEX('INPUT DATA'!$Q$11:$Q$60,_xludf.AGGREGATE(15,6,(ROW('INPUT DATA'!$Q$11:$Q$60)-ROW('INPUT DATA'!$Q$11)+1)/('INPUT DATA'!$Q$11:$Q$60&lt;&gt;""),ROWS($A$1:A61)-COUNTA('INPUT DATA'!$L$11:$L$60)))),"")</f>
        <v/>
      </c>
    </row>
    <row r="62" spans="1:1" ht="12.75" customHeight="1" x14ac:dyDescent="0.25">
      <c r="A62" s="83" t="str">
        <f t="array" aca="1" ref="A62" ca="1">IFERROR(IF(ROWS($A$1:A62)&lt;=COUNTA('INPUT DATA'!$L$11:$L$60),INDEX('INPUT DATA'!$L$11:$L$60,_xludf.AGGREGATE(15,6,(ROW('INPUT DATA'!$L$11:$L$60)-ROW('INPUT DATA'!$L$11)+1)/('INPUT DATA'!$L$11:$L$60&lt;&gt;""),ROWS($A$1:A62))),INDEX('INPUT DATA'!$Q$11:$Q$60,_xludf.AGGREGATE(15,6,(ROW('INPUT DATA'!$Q$11:$Q$60)-ROW('INPUT DATA'!$Q$11)+1)/('INPUT DATA'!$Q$11:$Q$60&lt;&gt;""),ROWS($A$1:A62)-COUNTA('INPUT DATA'!$L$11:$L$60)))),"")</f>
        <v/>
      </c>
    </row>
    <row r="63" spans="1:1" ht="12.75" customHeight="1" x14ac:dyDescent="0.25">
      <c r="A63" s="83" t="str">
        <f t="array" aca="1" ref="A63" ca="1">IFERROR(IF(ROWS($A$1:A63)&lt;=COUNTA('INPUT DATA'!$L$11:$L$60),INDEX('INPUT DATA'!$L$11:$L$60,_xludf.AGGREGATE(15,6,(ROW('INPUT DATA'!$L$11:$L$60)-ROW('INPUT DATA'!$L$11)+1)/('INPUT DATA'!$L$11:$L$60&lt;&gt;""),ROWS($A$1:A63))),INDEX('INPUT DATA'!$Q$11:$Q$60,_xludf.AGGREGATE(15,6,(ROW('INPUT DATA'!$Q$11:$Q$60)-ROW('INPUT DATA'!$Q$11)+1)/('INPUT DATA'!$Q$11:$Q$60&lt;&gt;""),ROWS($A$1:A63)-COUNTA('INPUT DATA'!$L$11:$L$60)))),"")</f>
        <v/>
      </c>
    </row>
    <row r="64" spans="1:1" ht="12.75" customHeight="1" x14ac:dyDescent="0.25">
      <c r="A64" s="83" t="str">
        <f t="array" aca="1" ref="A64" ca="1">IFERROR(IF(ROWS($A$1:A64)&lt;=COUNTA('INPUT DATA'!$L$11:$L$60),INDEX('INPUT DATA'!$L$11:$L$60,_xludf.AGGREGATE(15,6,(ROW('INPUT DATA'!$L$11:$L$60)-ROW('INPUT DATA'!$L$11)+1)/('INPUT DATA'!$L$11:$L$60&lt;&gt;""),ROWS($A$1:A64))),INDEX('INPUT DATA'!$Q$11:$Q$60,_xludf.AGGREGATE(15,6,(ROW('INPUT DATA'!$Q$11:$Q$60)-ROW('INPUT DATA'!$Q$11)+1)/('INPUT DATA'!$Q$11:$Q$60&lt;&gt;""),ROWS($A$1:A64)-COUNTA('INPUT DATA'!$L$11:$L$60)))),"")</f>
        <v/>
      </c>
    </row>
    <row r="65" spans="1:1" ht="12.75" customHeight="1" x14ac:dyDescent="0.25">
      <c r="A65" s="83" t="str">
        <f t="array" aca="1" ref="A65" ca="1">IFERROR(IF(ROWS($A$1:A65)&lt;=COUNTA('INPUT DATA'!$L$11:$L$60),INDEX('INPUT DATA'!$L$11:$L$60,_xludf.AGGREGATE(15,6,(ROW('INPUT DATA'!$L$11:$L$60)-ROW('INPUT DATA'!$L$11)+1)/('INPUT DATA'!$L$11:$L$60&lt;&gt;""),ROWS($A$1:A65))),INDEX('INPUT DATA'!$Q$11:$Q$60,_xludf.AGGREGATE(15,6,(ROW('INPUT DATA'!$Q$11:$Q$60)-ROW('INPUT DATA'!$Q$11)+1)/('INPUT DATA'!$Q$11:$Q$60&lt;&gt;""),ROWS($A$1:A65)-COUNTA('INPUT DATA'!$L$11:$L$60)))),"")</f>
        <v/>
      </c>
    </row>
    <row r="66" spans="1:1" ht="12.75" customHeight="1" x14ac:dyDescent="0.25">
      <c r="A66" s="83" t="str">
        <f t="array" aca="1" ref="A66" ca="1">IFERROR(IF(ROWS($A$1:A66)&lt;=COUNTA('INPUT DATA'!$L$11:$L$60),INDEX('INPUT DATA'!$L$11:$L$60,_xludf.AGGREGATE(15,6,(ROW('INPUT DATA'!$L$11:$L$60)-ROW('INPUT DATA'!$L$11)+1)/('INPUT DATA'!$L$11:$L$60&lt;&gt;""),ROWS($A$1:A66))),INDEX('INPUT DATA'!$Q$11:$Q$60,_xludf.AGGREGATE(15,6,(ROW('INPUT DATA'!$Q$11:$Q$60)-ROW('INPUT DATA'!$Q$11)+1)/('INPUT DATA'!$Q$11:$Q$60&lt;&gt;""),ROWS($A$1:A66)-COUNTA('INPUT DATA'!$L$11:$L$60)))),"")</f>
        <v/>
      </c>
    </row>
    <row r="67" spans="1:1" ht="12.75" customHeight="1" x14ac:dyDescent="0.25">
      <c r="A67" s="83" t="str">
        <f t="array" aca="1" ref="A67" ca="1">IFERROR(IF(ROWS($A$1:A67)&lt;=COUNTA('INPUT DATA'!$L$11:$L$60),INDEX('INPUT DATA'!$L$11:$L$60,_xludf.AGGREGATE(15,6,(ROW('INPUT DATA'!$L$11:$L$60)-ROW('INPUT DATA'!$L$11)+1)/('INPUT DATA'!$L$11:$L$60&lt;&gt;""),ROWS($A$1:A67))),INDEX('INPUT DATA'!$Q$11:$Q$60,_xludf.AGGREGATE(15,6,(ROW('INPUT DATA'!$Q$11:$Q$60)-ROW('INPUT DATA'!$Q$11)+1)/('INPUT DATA'!$Q$11:$Q$60&lt;&gt;""),ROWS($A$1:A67)-COUNTA('INPUT DATA'!$L$11:$L$60)))),"")</f>
        <v/>
      </c>
    </row>
    <row r="68" spans="1:1" ht="12.75" customHeight="1" x14ac:dyDescent="0.25">
      <c r="A68" s="83" t="str">
        <f t="array" aca="1" ref="A68" ca="1">IFERROR(IF(ROWS($A$1:A68)&lt;=COUNTA('INPUT DATA'!$L$11:$L$60),INDEX('INPUT DATA'!$L$11:$L$60,_xludf.AGGREGATE(15,6,(ROW('INPUT DATA'!$L$11:$L$60)-ROW('INPUT DATA'!$L$11)+1)/('INPUT DATA'!$L$11:$L$60&lt;&gt;""),ROWS($A$1:A68))),INDEX('INPUT DATA'!$Q$11:$Q$60,_xludf.AGGREGATE(15,6,(ROW('INPUT DATA'!$Q$11:$Q$60)-ROW('INPUT DATA'!$Q$11)+1)/('INPUT DATA'!$Q$11:$Q$60&lt;&gt;""),ROWS($A$1:A68)-COUNTA('INPUT DATA'!$L$11:$L$60)))),"")</f>
        <v/>
      </c>
    </row>
    <row r="69" spans="1:1" ht="12.75" customHeight="1" x14ac:dyDescent="0.25">
      <c r="A69" s="83" t="str">
        <f t="array" aca="1" ref="A69" ca="1">IFERROR(IF(ROWS($A$1:A69)&lt;=COUNTA('INPUT DATA'!$L$11:$L$60),INDEX('INPUT DATA'!$L$11:$L$60,_xludf.AGGREGATE(15,6,(ROW('INPUT DATA'!$L$11:$L$60)-ROW('INPUT DATA'!$L$11)+1)/('INPUT DATA'!$L$11:$L$60&lt;&gt;""),ROWS($A$1:A69))),INDEX('INPUT DATA'!$Q$11:$Q$60,_xludf.AGGREGATE(15,6,(ROW('INPUT DATA'!$Q$11:$Q$60)-ROW('INPUT DATA'!$Q$11)+1)/('INPUT DATA'!$Q$11:$Q$60&lt;&gt;""),ROWS($A$1:A69)-COUNTA('INPUT DATA'!$L$11:$L$60)))),"")</f>
        <v/>
      </c>
    </row>
    <row r="70" spans="1:1" ht="12.75" customHeight="1" x14ac:dyDescent="0.25">
      <c r="A70" s="83" t="str">
        <f t="array" aca="1" ref="A70" ca="1">IFERROR(IF(ROWS($A$1:A70)&lt;=COUNTA('INPUT DATA'!$L$11:$L$60),INDEX('INPUT DATA'!$L$11:$L$60,_xludf.AGGREGATE(15,6,(ROW('INPUT DATA'!$L$11:$L$60)-ROW('INPUT DATA'!$L$11)+1)/('INPUT DATA'!$L$11:$L$60&lt;&gt;""),ROWS($A$1:A70))),INDEX('INPUT DATA'!$Q$11:$Q$60,_xludf.AGGREGATE(15,6,(ROW('INPUT DATA'!$Q$11:$Q$60)-ROW('INPUT DATA'!$Q$11)+1)/('INPUT DATA'!$Q$11:$Q$60&lt;&gt;""),ROWS($A$1:A70)-COUNTA('INPUT DATA'!$L$11:$L$60)))),"")</f>
        <v/>
      </c>
    </row>
    <row r="71" spans="1:1" ht="12.75" customHeight="1" x14ac:dyDescent="0.25">
      <c r="A71" s="83" t="str">
        <f t="array" aca="1" ref="A71" ca="1">IFERROR(IF(ROWS($A$1:A71)&lt;=COUNTA('INPUT DATA'!$L$11:$L$60),INDEX('INPUT DATA'!$L$11:$L$60,_xludf.AGGREGATE(15,6,(ROW('INPUT DATA'!$L$11:$L$60)-ROW('INPUT DATA'!$L$11)+1)/('INPUT DATA'!$L$11:$L$60&lt;&gt;""),ROWS($A$1:A71))),INDEX('INPUT DATA'!$Q$11:$Q$60,_xludf.AGGREGATE(15,6,(ROW('INPUT DATA'!$Q$11:$Q$60)-ROW('INPUT DATA'!$Q$11)+1)/('INPUT DATA'!$Q$11:$Q$60&lt;&gt;""),ROWS($A$1:A71)-COUNTA('INPUT DATA'!$L$11:$L$60)))),"")</f>
        <v/>
      </c>
    </row>
    <row r="72" spans="1:1" ht="12.75" customHeight="1" x14ac:dyDescent="0.25">
      <c r="A72" s="83" t="str">
        <f t="array" aca="1" ref="A72" ca="1">IFERROR(IF(ROWS($A$1:A72)&lt;=COUNTA('INPUT DATA'!$L$11:$L$60),INDEX('INPUT DATA'!$L$11:$L$60,_xludf.AGGREGATE(15,6,(ROW('INPUT DATA'!$L$11:$L$60)-ROW('INPUT DATA'!$L$11)+1)/('INPUT DATA'!$L$11:$L$60&lt;&gt;""),ROWS($A$1:A72))),INDEX('INPUT DATA'!$Q$11:$Q$60,_xludf.AGGREGATE(15,6,(ROW('INPUT DATA'!$Q$11:$Q$60)-ROW('INPUT DATA'!$Q$11)+1)/('INPUT DATA'!$Q$11:$Q$60&lt;&gt;""),ROWS($A$1:A72)-COUNTA('INPUT DATA'!$L$11:$L$60)))),"")</f>
        <v/>
      </c>
    </row>
    <row r="73" spans="1:1" ht="12.75" customHeight="1" x14ac:dyDescent="0.25">
      <c r="A73" s="83" t="str">
        <f t="array" aca="1" ref="A73" ca="1">IFERROR(IF(ROWS($A$1:A73)&lt;=COUNTA('INPUT DATA'!$L$11:$L$60),INDEX('INPUT DATA'!$L$11:$L$60,_xludf.AGGREGATE(15,6,(ROW('INPUT DATA'!$L$11:$L$60)-ROW('INPUT DATA'!$L$11)+1)/('INPUT DATA'!$L$11:$L$60&lt;&gt;""),ROWS($A$1:A73))),INDEX('INPUT DATA'!$Q$11:$Q$60,_xludf.AGGREGATE(15,6,(ROW('INPUT DATA'!$Q$11:$Q$60)-ROW('INPUT DATA'!$Q$11)+1)/('INPUT DATA'!$Q$11:$Q$60&lt;&gt;""),ROWS($A$1:A73)-COUNTA('INPUT DATA'!$L$11:$L$60)))),"")</f>
        <v/>
      </c>
    </row>
    <row r="74" spans="1:1" ht="12.75" customHeight="1" x14ac:dyDescent="0.25">
      <c r="A74" s="83" t="str">
        <f t="array" aca="1" ref="A74" ca="1">IFERROR(IF(ROWS($A$1:A74)&lt;=COUNTA('INPUT DATA'!$L$11:$L$60),INDEX('INPUT DATA'!$L$11:$L$60,_xludf.AGGREGATE(15,6,(ROW('INPUT DATA'!$L$11:$L$60)-ROW('INPUT DATA'!$L$11)+1)/('INPUT DATA'!$L$11:$L$60&lt;&gt;""),ROWS($A$1:A74))),INDEX('INPUT DATA'!$Q$11:$Q$60,_xludf.AGGREGATE(15,6,(ROW('INPUT DATA'!$Q$11:$Q$60)-ROW('INPUT DATA'!$Q$11)+1)/('INPUT DATA'!$Q$11:$Q$60&lt;&gt;""),ROWS($A$1:A74)-COUNTA('INPUT DATA'!$L$11:$L$60)))),"")</f>
        <v/>
      </c>
    </row>
    <row r="75" spans="1:1" ht="12.75" customHeight="1" x14ac:dyDescent="0.25">
      <c r="A75" s="83" t="str">
        <f t="array" aca="1" ref="A75" ca="1">IFERROR(IF(ROWS($A$1:A75)&lt;=COUNTA('INPUT DATA'!$L$11:$L$60),INDEX('INPUT DATA'!$L$11:$L$60,_xludf.AGGREGATE(15,6,(ROW('INPUT DATA'!$L$11:$L$60)-ROW('INPUT DATA'!$L$11)+1)/('INPUT DATA'!$L$11:$L$60&lt;&gt;""),ROWS($A$1:A75))),INDEX('INPUT DATA'!$Q$11:$Q$60,_xludf.AGGREGATE(15,6,(ROW('INPUT DATA'!$Q$11:$Q$60)-ROW('INPUT DATA'!$Q$11)+1)/('INPUT DATA'!$Q$11:$Q$60&lt;&gt;""),ROWS($A$1:A75)-COUNTA('INPUT DATA'!$L$11:$L$60)))),"")</f>
        <v/>
      </c>
    </row>
    <row r="76" spans="1:1" ht="12.75" customHeight="1" x14ac:dyDescent="0.25">
      <c r="A76" s="83" t="str">
        <f t="array" aca="1" ref="A76" ca="1">IFERROR(IF(ROWS($A$1:A76)&lt;=COUNTA('INPUT DATA'!$L$11:$L$60),INDEX('INPUT DATA'!$L$11:$L$60,_xludf.AGGREGATE(15,6,(ROW('INPUT DATA'!$L$11:$L$60)-ROW('INPUT DATA'!$L$11)+1)/('INPUT DATA'!$L$11:$L$60&lt;&gt;""),ROWS($A$1:A76))),INDEX('INPUT DATA'!$Q$11:$Q$60,_xludf.AGGREGATE(15,6,(ROW('INPUT DATA'!$Q$11:$Q$60)-ROW('INPUT DATA'!$Q$11)+1)/('INPUT DATA'!$Q$11:$Q$60&lt;&gt;""),ROWS($A$1:A76)-COUNTA('INPUT DATA'!$L$11:$L$60)))),"")</f>
        <v/>
      </c>
    </row>
    <row r="77" spans="1:1" ht="12.75" customHeight="1" x14ac:dyDescent="0.25">
      <c r="A77" s="83" t="str">
        <f t="array" aca="1" ref="A77" ca="1">IFERROR(IF(ROWS($A$1:A77)&lt;=COUNTA('INPUT DATA'!$L$11:$L$60),INDEX('INPUT DATA'!$L$11:$L$60,_xludf.AGGREGATE(15,6,(ROW('INPUT DATA'!$L$11:$L$60)-ROW('INPUT DATA'!$L$11)+1)/('INPUT DATA'!$L$11:$L$60&lt;&gt;""),ROWS($A$1:A77))),INDEX('INPUT DATA'!$Q$11:$Q$60,_xludf.AGGREGATE(15,6,(ROW('INPUT DATA'!$Q$11:$Q$60)-ROW('INPUT DATA'!$Q$11)+1)/('INPUT DATA'!$Q$11:$Q$60&lt;&gt;""),ROWS($A$1:A77)-COUNTA('INPUT DATA'!$L$11:$L$60)))),"")</f>
        <v/>
      </c>
    </row>
    <row r="78" spans="1:1" ht="12.75" customHeight="1" x14ac:dyDescent="0.25">
      <c r="A78" s="83" t="str">
        <f t="array" aca="1" ref="A78" ca="1">IFERROR(IF(ROWS($A$1:A78)&lt;=COUNTA('INPUT DATA'!$L$11:$L$60),INDEX('INPUT DATA'!$L$11:$L$60,_xludf.AGGREGATE(15,6,(ROW('INPUT DATA'!$L$11:$L$60)-ROW('INPUT DATA'!$L$11)+1)/('INPUT DATA'!$L$11:$L$60&lt;&gt;""),ROWS($A$1:A78))),INDEX('INPUT DATA'!$Q$11:$Q$60,_xludf.AGGREGATE(15,6,(ROW('INPUT DATA'!$Q$11:$Q$60)-ROW('INPUT DATA'!$Q$11)+1)/('INPUT DATA'!$Q$11:$Q$60&lt;&gt;""),ROWS($A$1:A78)-COUNTA('INPUT DATA'!$L$11:$L$60)))),"")</f>
        <v/>
      </c>
    </row>
    <row r="79" spans="1:1" ht="12.75" customHeight="1" x14ac:dyDescent="0.25">
      <c r="A79" s="83" t="str">
        <f t="array" aca="1" ref="A79" ca="1">IFERROR(IF(ROWS($A$1:A79)&lt;=COUNTA('INPUT DATA'!$L$11:$L$60),INDEX('INPUT DATA'!$L$11:$L$60,_xludf.AGGREGATE(15,6,(ROW('INPUT DATA'!$L$11:$L$60)-ROW('INPUT DATA'!$L$11)+1)/('INPUT DATA'!$L$11:$L$60&lt;&gt;""),ROWS($A$1:A79))),INDEX('INPUT DATA'!$Q$11:$Q$60,_xludf.AGGREGATE(15,6,(ROW('INPUT DATA'!$Q$11:$Q$60)-ROW('INPUT DATA'!$Q$11)+1)/('INPUT DATA'!$Q$11:$Q$60&lt;&gt;""),ROWS($A$1:A79)-COUNTA('INPUT DATA'!$L$11:$L$60)))),"")</f>
        <v/>
      </c>
    </row>
    <row r="80" spans="1:1" ht="12.75" customHeight="1" x14ac:dyDescent="0.25">
      <c r="A80" s="83" t="str">
        <f t="array" aca="1" ref="A80" ca="1">IFERROR(IF(ROWS($A$1:A80)&lt;=COUNTA('INPUT DATA'!$L$11:$L$60),INDEX('INPUT DATA'!$L$11:$L$60,_xludf.AGGREGATE(15,6,(ROW('INPUT DATA'!$L$11:$L$60)-ROW('INPUT DATA'!$L$11)+1)/('INPUT DATA'!$L$11:$L$60&lt;&gt;""),ROWS($A$1:A80))),INDEX('INPUT DATA'!$Q$11:$Q$60,_xludf.AGGREGATE(15,6,(ROW('INPUT DATA'!$Q$11:$Q$60)-ROW('INPUT DATA'!$Q$11)+1)/('INPUT DATA'!$Q$11:$Q$60&lt;&gt;""),ROWS($A$1:A80)-COUNTA('INPUT DATA'!$L$11:$L$60)))),"")</f>
        <v/>
      </c>
    </row>
    <row r="81" spans="1:1" ht="12.75" customHeight="1" x14ac:dyDescent="0.25">
      <c r="A81" s="83" t="str">
        <f t="array" aca="1" ref="A81" ca="1">IFERROR(IF(ROWS($A$1:A81)&lt;=COUNTA('INPUT DATA'!$L$11:$L$60),INDEX('INPUT DATA'!$L$11:$L$60,_xludf.AGGREGATE(15,6,(ROW('INPUT DATA'!$L$11:$L$60)-ROW('INPUT DATA'!$L$11)+1)/('INPUT DATA'!$L$11:$L$60&lt;&gt;""),ROWS($A$1:A81))),INDEX('INPUT DATA'!$Q$11:$Q$60,_xludf.AGGREGATE(15,6,(ROW('INPUT DATA'!$Q$11:$Q$60)-ROW('INPUT DATA'!$Q$11)+1)/('INPUT DATA'!$Q$11:$Q$60&lt;&gt;""),ROWS($A$1:A81)-COUNTA('INPUT DATA'!$L$11:$L$60)))),"")</f>
        <v/>
      </c>
    </row>
    <row r="82" spans="1:1" ht="12.75" customHeight="1" x14ac:dyDescent="0.25">
      <c r="A82" s="83" t="str">
        <f t="array" aca="1" ref="A82" ca="1">IFERROR(IF(ROWS($A$1:A82)&lt;=COUNTA('INPUT DATA'!$L$11:$L$60),INDEX('INPUT DATA'!$L$11:$L$60,_xludf.AGGREGATE(15,6,(ROW('INPUT DATA'!$L$11:$L$60)-ROW('INPUT DATA'!$L$11)+1)/('INPUT DATA'!$L$11:$L$60&lt;&gt;""),ROWS($A$1:A82))),INDEX('INPUT DATA'!$Q$11:$Q$60,_xludf.AGGREGATE(15,6,(ROW('INPUT DATA'!$Q$11:$Q$60)-ROW('INPUT DATA'!$Q$11)+1)/('INPUT DATA'!$Q$11:$Q$60&lt;&gt;""),ROWS($A$1:A82)-COUNTA('INPUT DATA'!$L$11:$L$60)))),"")</f>
        <v/>
      </c>
    </row>
    <row r="83" spans="1:1" ht="12.75" customHeight="1" x14ac:dyDescent="0.25">
      <c r="A83" s="83" t="str">
        <f t="array" aca="1" ref="A83" ca="1">IFERROR(IF(ROWS($A$1:A83)&lt;=COUNTA('INPUT DATA'!$L$11:$L$60),INDEX('INPUT DATA'!$L$11:$L$60,_xludf.AGGREGATE(15,6,(ROW('INPUT DATA'!$L$11:$L$60)-ROW('INPUT DATA'!$L$11)+1)/('INPUT DATA'!$L$11:$L$60&lt;&gt;""),ROWS($A$1:A83))),INDEX('INPUT DATA'!$Q$11:$Q$60,_xludf.AGGREGATE(15,6,(ROW('INPUT DATA'!$Q$11:$Q$60)-ROW('INPUT DATA'!$Q$11)+1)/('INPUT DATA'!$Q$11:$Q$60&lt;&gt;""),ROWS($A$1:A83)-COUNTA('INPUT DATA'!$L$11:$L$60)))),"")</f>
        <v/>
      </c>
    </row>
    <row r="84" spans="1:1" ht="12.75" customHeight="1" x14ac:dyDescent="0.25">
      <c r="A84" s="83" t="str">
        <f t="array" aca="1" ref="A84" ca="1">IFERROR(IF(ROWS($A$1:A84)&lt;=COUNTA('INPUT DATA'!$L$11:$L$60),INDEX('INPUT DATA'!$L$11:$L$60,_xludf.AGGREGATE(15,6,(ROW('INPUT DATA'!$L$11:$L$60)-ROW('INPUT DATA'!$L$11)+1)/('INPUT DATA'!$L$11:$L$60&lt;&gt;""),ROWS($A$1:A84))),INDEX('INPUT DATA'!$Q$11:$Q$60,_xludf.AGGREGATE(15,6,(ROW('INPUT DATA'!$Q$11:$Q$60)-ROW('INPUT DATA'!$Q$11)+1)/('INPUT DATA'!$Q$11:$Q$60&lt;&gt;""),ROWS($A$1:A84)-COUNTA('INPUT DATA'!$L$11:$L$60)))),"")</f>
        <v/>
      </c>
    </row>
    <row r="85" spans="1:1" ht="12.75" customHeight="1" x14ac:dyDescent="0.25">
      <c r="A85" s="83" t="str">
        <f t="array" aca="1" ref="A85" ca="1">IFERROR(IF(ROWS($A$1:A85)&lt;=COUNTA('INPUT DATA'!$L$11:$L$60),INDEX('INPUT DATA'!$L$11:$L$60,_xludf.AGGREGATE(15,6,(ROW('INPUT DATA'!$L$11:$L$60)-ROW('INPUT DATA'!$L$11)+1)/('INPUT DATA'!$L$11:$L$60&lt;&gt;""),ROWS($A$1:A85))),INDEX('INPUT DATA'!$Q$11:$Q$60,_xludf.AGGREGATE(15,6,(ROW('INPUT DATA'!$Q$11:$Q$60)-ROW('INPUT DATA'!$Q$11)+1)/('INPUT DATA'!$Q$11:$Q$60&lt;&gt;""),ROWS($A$1:A85)-COUNTA('INPUT DATA'!$L$11:$L$60)))),"")</f>
        <v/>
      </c>
    </row>
    <row r="86" spans="1:1" ht="12.75" customHeight="1" x14ac:dyDescent="0.25">
      <c r="A86" s="83" t="str">
        <f t="array" aca="1" ref="A86" ca="1">IFERROR(IF(ROWS($A$1:A86)&lt;=COUNTA('INPUT DATA'!$L$11:$L$60),INDEX('INPUT DATA'!$L$11:$L$60,_xludf.AGGREGATE(15,6,(ROW('INPUT DATA'!$L$11:$L$60)-ROW('INPUT DATA'!$L$11)+1)/('INPUT DATA'!$L$11:$L$60&lt;&gt;""),ROWS($A$1:A86))),INDEX('INPUT DATA'!$Q$11:$Q$60,_xludf.AGGREGATE(15,6,(ROW('INPUT DATA'!$Q$11:$Q$60)-ROW('INPUT DATA'!$Q$11)+1)/('INPUT DATA'!$Q$11:$Q$60&lt;&gt;""),ROWS($A$1:A86)-COUNTA('INPUT DATA'!$L$11:$L$60)))),"")</f>
        <v/>
      </c>
    </row>
    <row r="87" spans="1:1" ht="12.75" customHeight="1" x14ac:dyDescent="0.25">
      <c r="A87" s="83" t="str">
        <f t="array" aca="1" ref="A87" ca="1">IFERROR(IF(ROWS($A$1:A87)&lt;=COUNTA('INPUT DATA'!$L$11:$L$60),INDEX('INPUT DATA'!$L$11:$L$60,_xludf.AGGREGATE(15,6,(ROW('INPUT DATA'!$L$11:$L$60)-ROW('INPUT DATA'!$L$11)+1)/('INPUT DATA'!$L$11:$L$60&lt;&gt;""),ROWS($A$1:A87))),INDEX('INPUT DATA'!$Q$11:$Q$60,_xludf.AGGREGATE(15,6,(ROW('INPUT DATA'!$Q$11:$Q$60)-ROW('INPUT DATA'!$Q$11)+1)/('INPUT DATA'!$Q$11:$Q$60&lt;&gt;""),ROWS($A$1:A87)-COUNTA('INPUT DATA'!$L$11:$L$60)))),"")</f>
        <v/>
      </c>
    </row>
    <row r="88" spans="1:1" ht="12.75" customHeight="1" x14ac:dyDescent="0.25">
      <c r="A88" s="83" t="str">
        <f t="array" aca="1" ref="A88" ca="1">IFERROR(IF(ROWS($A$1:A88)&lt;=COUNTA('INPUT DATA'!$L$11:$L$60),INDEX('INPUT DATA'!$L$11:$L$60,_xludf.AGGREGATE(15,6,(ROW('INPUT DATA'!$L$11:$L$60)-ROW('INPUT DATA'!$L$11)+1)/('INPUT DATA'!$L$11:$L$60&lt;&gt;""),ROWS($A$1:A88))),INDEX('INPUT DATA'!$Q$11:$Q$60,_xludf.AGGREGATE(15,6,(ROW('INPUT DATA'!$Q$11:$Q$60)-ROW('INPUT DATA'!$Q$11)+1)/('INPUT DATA'!$Q$11:$Q$60&lt;&gt;""),ROWS($A$1:A88)-COUNTA('INPUT DATA'!$L$11:$L$60)))),"")</f>
        <v/>
      </c>
    </row>
    <row r="89" spans="1:1" ht="12.75" customHeight="1" x14ac:dyDescent="0.25">
      <c r="A89" s="83" t="str">
        <f t="array" aca="1" ref="A89" ca="1">IFERROR(IF(ROWS($A$1:A89)&lt;=COUNTA('INPUT DATA'!$L$11:$L$60),INDEX('INPUT DATA'!$L$11:$L$60,_xludf.AGGREGATE(15,6,(ROW('INPUT DATA'!$L$11:$L$60)-ROW('INPUT DATA'!$L$11)+1)/('INPUT DATA'!$L$11:$L$60&lt;&gt;""),ROWS($A$1:A89))),INDEX('INPUT DATA'!$Q$11:$Q$60,_xludf.AGGREGATE(15,6,(ROW('INPUT DATA'!$Q$11:$Q$60)-ROW('INPUT DATA'!$Q$11)+1)/('INPUT DATA'!$Q$11:$Q$60&lt;&gt;""),ROWS($A$1:A89)-COUNTA('INPUT DATA'!$L$11:$L$60)))),"")</f>
        <v/>
      </c>
    </row>
    <row r="90" spans="1:1" ht="12.75" customHeight="1" x14ac:dyDescent="0.25">
      <c r="A90" s="83" t="str">
        <f t="array" aca="1" ref="A90" ca="1">IFERROR(IF(ROWS($A$1:A90)&lt;=COUNTA('INPUT DATA'!$L$11:$L$60),INDEX('INPUT DATA'!$L$11:$L$60,_xludf.AGGREGATE(15,6,(ROW('INPUT DATA'!$L$11:$L$60)-ROW('INPUT DATA'!$L$11)+1)/('INPUT DATA'!$L$11:$L$60&lt;&gt;""),ROWS($A$1:A90))),INDEX('INPUT DATA'!$Q$11:$Q$60,_xludf.AGGREGATE(15,6,(ROW('INPUT DATA'!$Q$11:$Q$60)-ROW('INPUT DATA'!$Q$11)+1)/('INPUT DATA'!$Q$11:$Q$60&lt;&gt;""),ROWS($A$1:A90)-COUNTA('INPUT DATA'!$L$11:$L$60)))),"")</f>
        <v/>
      </c>
    </row>
    <row r="91" spans="1:1" ht="12.75" customHeight="1" x14ac:dyDescent="0.25">
      <c r="A91" s="83" t="str">
        <f t="array" aca="1" ref="A91" ca="1">IFERROR(IF(ROWS($A$1:A91)&lt;=COUNTA('INPUT DATA'!$L$11:$L$60),INDEX('INPUT DATA'!$L$11:$L$60,_xludf.AGGREGATE(15,6,(ROW('INPUT DATA'!$L$11:$L$60)-ROW('INPUT DATA'!$L$11)+1)/('INPUT DATA'!$L$11:$L$60&lt;&gt;""),ROWS($A$1:A91))),INDEX('INPUT DATA'!$Q$11:$Q$60,_xludf.AGGREGATE(15,6,(ROW('INPUT DATA'!$Q$11:$Q$60)-ROW('INPUT DATA'!$Q$11)+1)/('INPUT DATA'!$Q$11:$Q$60&lt;&gt;""),ROWS($A$1:A91)-COUNTA('INPUT DATA'!$L$11:$L$60)))),"")</f>
        <v/>
      </c>
    </row>
    <row r="92" spans="1:1" ht="12.75" customHeight="1" x14ac:dyDescent="0.25">
      <c r="A92" s="83" t="str">
        <f t="array" aca="1" ref="A92" ca="1">IFERROR(IF(ROWS($A$1:A92)&lt;=COUNTA('INPUT DATA'!$L$11:$L$60),INDEX('INPUT DATA'!$L$11:$L$60,_xludf.AGGREGATE(15,6,(ROW('INPUT DATA'!$L$11:$L$60)-ROW('INPUT DATA'!$L$11)+1)/('INPUT DATA'!$L$11:$L$60&lt;&gt;""),ROWS($A$1:A92))),INDEX('INPUT DATA'!$Q$11:$Q$60,_xludf.AGGREGATE(15,6,(ROW('INPUT DATA'!$Q$11:$Q$60)-ROW('INPUT DATA'!$Q$11)+1)/('INPUT DATA'!$Q$11:$Q$60&lt;&gt;""),ROWS($A$1:A92)-COUNTA('INPUT DATA'!$L$11:$L$60)))),"")</f>
        <v/>
      </c>
    </row>
    <row r="93" spans="1:1" ht="12.75" customHeight="1" x14ac:dyDescent="0.25">
      <c r="A93" s="83" t="str">
        <f t="array" aca="1" ref="A93" ca="1">IFERROR(IF(ROWS($A$1:A93)&lt;=COUNTA('INPUT DATA'!$L$11:$L$60),INDEX('INPUT DATA'!$L$11:$L$60,_xludf.AGGREGATE(15,6,(ROW('INPUT DATA'!$L$11:$L$60)-ROW('INPUT DATA'!$L$11)+1)/('INPUT DATA'!$L$11:$L$60&lt;&gt;""),ROWS($A$1:A93))),INDEX('INPUT DATA'!$Q$11:$Q$60,_xludf.AGGREGATE(15,6,(ROW('INPUT DATA'!$Q$11:$Q$60)-ROW('INPUT DATA'!$Q$11)+1)/('INPUT DATA'!$Q$11:$Q$60&lt;&gt;""),ROWS($A$1:A93)-COUNTA('INPUT DATA'!$L$11:$L$60)))),"")</f>
        <v/>
      </c>
    </row>
    <row r="94" spans="1:1" ht="12.75" customHeight="1" x14ac:dyDescent="0.25">
      <c r="A94" s="83" t="str">
        <f t="array" aca="1" ref="A94" ca="1">IFERROR(IF(ROWS($A$1:A94)&lt;=COUNTA('INPUT DATA'!$L$11:$L$60),INDEX('INPUT DATA'!$L$11:$L$60,_xludf.AGGREGATE(15,6,(ROW('INPUT DATA'!$L$11:$L$60)-ROW('INPUT DATA'!$L$11)+1)/('INPUT DATA'!$L$11:$L$60&lt;&gt;""),ROWS($A$1:A94))),INDEX('INPUT DATA'!$Q$11:$Q$60,_xludf.AGGREGATE(15,6,(ROW('INPUT DATA'!$Q$11:$Q$60)-ROW('INPUT DATA'!$Q$11)+1)/('INPUT DATA'!$Q$11:$Q$60&lt;&gt;""),ROWS($A$1:A94)-COUNTA('INPUT DATA'!$L$11:$L$60)))),"")</f>
        <v/>
      </c>
    </row>
    <row r="95" spans="1:1" ht="12.75" customHeight="1" x14ac:dyDescent="0.25">
      <c r="A95" s="83" t="str">
        <f t="array" aca="1" ref="A95" ca="1">IFERROR(IF(ROWS($A$1:A95)&lt;=COUNTA('INPUT DATA'!$L$11:$L$60),INDEX('INPUT DATA'!$L$11:$L$60,_xludf.AGGREGATE(15,6,(ROW('INPUT DATA'!$L$11:$L$60)-ROW('INPUT DATA'!$L$11)+1)/('INPUT DATA'!$L$11:$L$60&lt;&gt;""),ROWS($A$1:A95))),INDEX('INPUT DATA'!$Q$11:$Q$60,_xludf.AGGREGATE(15,6,(ROW('INPUT DATA'!$Q$11:$Q$60)-ROW('INPUT DATA'!$Q$11)+1)/('INPUT DATA'!$Q$11:$Q$60&lt;&gt;""),ROWS($A$1:A95)-COUNTA('INPUT DATA'!$L$11:$L$60)))),"")</f>
        <v/>
      </c>
    </row>
    <row r="96" spans="1:1" ht="12.75" customHeight="1" x14ac:dyDescent="0.25">
      <c r="A96" s="83" t="str">
        <f t="array" aca="1" ref="A96" ca="1">IFERROR(IF(ROWS($A$1:A96)&lt;=COUNTA('INPUT DATA'!$L$11:$L$60),INDEX('INPUT DATA'!$L$11:$L$60,_xludf.AGGREGATE(15,6,(ROW('INPUT DATA'!$L$11:$L$60)-ROW('INPUT DATA'!$L$11)+1)/('INPUT DATA'!$L$11:$L$60&lt;&gt;""),ROWS($A$1:A96))),INDEX('INPUT DATA'!$Q$11:$Q$60,_xludf.AGGREGATE(15,6,(ROW('INPUT DATA'!$Q$11:$Q$60)-ROW('INPUT DATA'!$Q$11)+1)/('INPUT DATA'!$Q$11:$Q$60&lt;&gt;""),ROWS($A$1:A96)-COUNTA('INPUT DATA'!$L$11:$L$60)))),"")</f>
        <v/>
      </c>
    </row>
    <row r="97" spans="1:1" ht="12.75" customHeight="1" x14ac:dyDescent="0.25">
      <c r="A97" s="83" t="str">
        <f t="array" aca="1" ref="A97" ca="1">IFERROR(IF(ROWS($A$1:A97)&lt;=COUNTA('INPUT DATA'!$L$11:$L$60),INDEX('INPUT DATA'!$L$11:$L$60,_xludf.AGGREGATE(15,6,(ROW('INPUT DATA'!$L$11:$L$60)-ROW('INPUT DATA'!$L$11)+1)/('INPUT DATA'!$L$11:$L$60&lt;&gt;""),ROWS($A$1:A97))),INDEX('INPUT DATA'!$Q$11:$Q$60,_xludf.AGGREGATE(15,6,(ROW('INPUT DATA'!$Q$11:$Q$60)-ROW('INPUT DATA'!$Q$11)+1)/('INPUT DATA'!$Q$11:$Q$60&lt;&gt;""),ROWS($A$1:A97)-COUNTA('INPUT DATA'!$L$11:$L$60)))),"")</f>
        <v/>
      </c>
    </row>
    <row r="98" spans="1:1" ht="12.75" customHeight="1" x14ac:dyDescent="0.25">
      <c r="A98" s="83" t="str">
        <f t="array" aca="1" ref="A98" ca="1">IFERROR(IF(ROWS($A$1:A98)&lt;=COUNTA('INPUT DATA'!$L$11:$L$60),INDEX('INPUT DATA'!$L$11:$L$60,_xludf.AGGREGATE(15,6,(ROW('INPUT DATA'!$L$11:$L$60)-ROW('INPUT DATA'!$L$11)+1)/('INPUT DATA'!$L$11:$L$60&lt;&gt;""),ROWS($A$1:A98))),INDEX('INPUT DATA'!$Q$11:$Q$60,_xludf.AGGREGATE(15,6,(ROW('INPUT DATA'!$Q$11:$Q$60)-ROW('INPUT DATA'!$Q$11)+1)/('INPUT DATA'!$Q$11:$Q$60&lt;&gt;""),ROWS($A$1:A98)-COUNTA('INPUT DATA'!$L$11:$L$60)))),"")</f>
        <v/>
      </c>
    </row>
    <row r="99" spans="1:1" ht="12.75" customHeight="1" x14ac:dyDescent="0.25">
      <c r="A99" s="83" t="str">
        <f t="array" aca="1" ref="A99" ca="1">IFERROR(IF(ROWS($A$1:A99)&lt;=COUNTA('INPUT DATA'!$L$11:$L$60),INDEX('INPUT DATA'!$L$11:$L$60,_xludf.AGGREGATE(15,6,(ROW('INPUT DATA'!$L$11:$L$60)-ROW('INPUT DATA'!$L$11)+1)/('INPUT DATA'!$L$11:$L$60&lt;&gt;""),ROWS($A$1:A99))),INDEX('INPUT DATA'!$Q$11:$Q$60,_xludf.AGGREGATE(15,6,(ROW('INPUT DATA'!$Q$11:$Q$60)-ROW('INPUT DATA'!$Q$11)+1)/('INPUT DATA'!$Q$11:$Q$60&lt;&gt;""),ROWS($A$1:A99)-COUNTA('INPUT DATA'!$L$11:$L$60)))),"")</f>
        <v/>
      </c>
    </row>
    <row r="100" spans="1:1" ht="12.75" customHeight="1" x14ac:dyDescent="0.25">
      <c r="A100" s="83" t="str">
        <f t="array" aca="1" ref="A100" ca="1">IFERROR(IF(ROWS($A$1:A100)&lt;=COUNTA('INPUT DATA'!$L$11:$L$60),INDEX('INPUT DATA'!$L$11:$L$60,_xludf.AGGREGATE(15,6,(ROW('INPUT DATA'!$L$11:$L$60)-ROW('INPUT DATA'!$L$11)+1)/('INPUT DATA'!$L$11:$L$60&lt;&gt;""),ROWS($A$1:A100))),INDEX('INPUT DATA'!$Q$11:$Q$60,_xludf.AGGREGATE(15,6,(ROW('INPUT DATA'!$Q$11:$Q$60)-ROW('INPUT DATA'!$Q$11)+1)/('INPUT DATA'!$Q$11:$Q$60&lt;&gt;""),ROWS($A$1:A100)-COUNTA('INPUT DATA'!$L$11:$L$60)))),"")</f>
        <v/>
      </c>
    </row>
    <row r="101" spans="1:1" ht="12.75" customHeight="1" x14ac:dyDescent="0.25"/>
    <row r="102" spans="1:1" ht="12.75" customHeight="1" x14ac:dyDescent="0.25"/>
    <row r="103" spans="1:1" ht="12.75" customHeight="1" x14ac:dyDescent="0.25"/>
    <row r="104" spans="1:1" ht="12.75" customHeight="1" x14ac:dyDescent="0.25"/>
    <row r="105" spans="1:1" ht="12.75" customHeight="1" x14ac:dyDescent="0.25"/>
    <row r="106" spans="1:1" ht="12.75" customHeight="1" x14ac:dyDescent="0.25"/>
    <row r="107" spans="1:1" ht="12.75" customHeight="1" x14ac:dyDescent="0.25"/>
    <row r="108" spans="1:1" ht="12.75" customHeight="1" x14ac:dyDescent="0.25"/>
    <row r="109" spans="1:1" ht="12.75" customHeight="1" x14ac:dyDescent="0.25"/>
    <row r="110" spans="1:1" ht="12.75" customHeight="1" x14ac:dyDescent="0.25"/>
    <row r="111" spans="1:1" ht="12.75" customHeight="1" x14ac:dyDescent="0.25"/>
    <row r="112" spans="1:1"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pageMargins left="0.75" right="0.75" top="1" bottom="1"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Home</vt:lpstr>
      <vt:lpstr>INPUT DATA</vt:lpstr>
      <vt:lpstr>School Data</vt:lpstr>
      <vt:lpstr>SF9 - KINDER</vt:lpstr>
      <vt:lpstr>TERM 1 SUMMARY</vt:lpstr>
      <vt:lpstr>TERM 2 SUMMARY</vt:lpstr>
      <vt:lpstr>TERM 3 SUMMARY</vt:lpstr>
      <vt:lpstr>KINDER - ATTENDANCE RECORD SUMM</vt:lpstr>
      <vt:lpstr>_SF9_LEARNER_LIST</vt:lpstr>
      <vt:lpstr>'SF9 - KINDER'!Print_Area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MICAH JOY MITRA</dc:creator>
  <cp:lastModifiedBy>Ronkyle Soriano</cp:lastModifiedBy>
  <cp:lastPrinted>2026-08-28T10:42:22Z</cp:lastPrinted>
  <dcterms:created xsi:type="dcterms:W3CDTF">2026-08-27T00:13:46Z</dcterms:created>
  <dcterms:modified xsi:type="dcterms:W3CDTF">2026-08-29T04:09:16Z</dcterms:modified>
</cp:coreProperties>
</file>